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91BD8DC6-0FAB-4E32-B555-D6A73D46D5E0}" xr6:coauthVersionLast="47" xr6:coauthVersionMax="47" xr10:uidLastSave="{00000000-0000-0000-0000-000000000000}"/>
  <bookViews>
    <workbookView xWindow="3555" yWindow="1440" windowWidth="16455" windowHeight="13965" activeTab="1" xr2:uid="{3B5D6F91-5205-47B0-94B2-64AA475FE571}"/>
  </bookViews>
  <sheets>
    <sheet name="Información_Proyecto" sheetId="4" r:id="rId1"/>
    <sheet name="Lista_Chequeo_EACP_V1" sheetId="3" r:id="rId2"/>
    <sheet name="Comentarios_EACP_V1" sheetId="1" r:id="rId3"/>
    <sheet name="Lista" sheetId="2" state="hidden" r:id="rId4"/>
    <sheet name="Fechas acuerd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C17" i="4"/>
  <c r="E16" i="4"/>
  <c r="E18" i="4"/>
  <c r="E33" i="4"/>
  <c r="E32" i="4"/>
  <c r="C31" i="4"/>
  <c r="C16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C19" i="4"/>
  <c r="C20" i="4"/>
  <c r="C21" i="4"/>
  <c r="C22" i="4"/>
  <c r="C23" i="4"/>
  <c r="C25" i="4"/>
  <c r="C26" i="4"/>
  <c r="C27" i="4"/>
  <c r="C28" i="4"/>
  <c r="C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YULIETH AGUDELO ZAPATA</author>
  </authors>
  <commentList>
    <comment ref="C3" authorId="0" shapeId="0" xr:uid="{F3C8DF25-FC7D-439E-97F6-1270DE79C2EE}">
      <text>
        <r>
          <rPr>
            <b/>
            <sz val="9"/>
            <color indexed="81"/>
            <rFont val="Tahoma"/>
            <family val="2"/>
          </rPr>
          <t>Diligenciar por el promotor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 xr:uid="{DA8EAE0C-BF75-4A19-906C-EF5AAA52F774}">
      <text>
        <r>
          <rPr>
            <sz val="9"/>
            <color indexed="81"/>
            <rFont val="Tahoma"/>
            <family val="2"/>
          </rPr>
          <t xml:space="preserve">Diligenciar por el promotor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YULIETH AGUDELO ZAPATA</author>
  </authors>
  <commentList>
    <comment ref="E1" authorId="0" shapeId="0" xr:uid="{5F682B30-4303-456C-9EB1-15DB8823992A}">
      <text>
        <r>
          <rPr>
            <sz val="9"/>
            <color indexed="81"/>
            <rFont val="Tahoma"/>
            <family val="2"/>
          </rPr>
          <t xml:space="preserve">Diligenciar por el promotor todos los campos. 
Campos opcionales indicar "Cumple" o "N.A."
</t>
        </r>
      </text>
    </comment>
    <comment ref="F1" authorId="0" shapeId="0" xr:uid="{D6BFDD06-5604-42CF-AFEA-CD5711704352}">
      <text>
        <r>
          <rPr>
            <sz val="9"/>
            <color indexed="81"/>
            <rFont val="Tahoma"/>
            <family val="2"/>
          </rPr>
          <t>Opcional: Incluir comentarios en caso de que el promotor quiera aclarar algo sobre algún punto. Por ejemplo, se puede justificar por qué no se realizó alguna validación.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YULIETH AGUDELO ZAPATA</author>
  </authors>
  <commentList>
    <comment ref="B1" authorId="0" shapeId="0" xr:uid="{614EBE93-E0A6-47D8-9FEF-ECB8510EE2BA}">
      <text>
        <r>
          <rPr>
            <sz val="9"/>
            <color indexed="81"/>
            <rFont val="Tahoma"/>
            <family val="2"/>
          </rPr>
          <t>Diligenciar por el promotor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0" shapeId="0" xr:uid="{E6B33457-5A28-4913-952E-765BFBDE1D9E}">
      <text>
        <r>
          <rPr>
            <b/>
            <sz val="9"/>
            <color indexed="81"/>
            <rFont val="Tahoma"/>
            <family val="2"/>
          </rPr>
          <t>Opcional: Indicar si es necesario consultar algún archivo de referencia.</t>
        </r>
      </text>
    </comment>
    <comment ref="M1" authorId="0" shapeId="0" xr:uid="{14C9C792-633F-44A9-B264-5CADD9AF6206}">
      <text>
        <r>
          <rPr>
            <sz val="9"/>
            <color indexed="81"/>
            <rFont val="Tahoma"/>
            <family val="2"/>
          </rPr>
          <t xml:space="preserve">En caso de no recepción de comentarios incluir nota en esta casilla: </t>
        </r>
        <r>
          <rPr>
            <b/>
            <sz val="9"/>
            <color indexed="81"/>
            <rFont val="Tahoma"/>
            <family val="2"/>
          </rPr>
          <t>No envió de comentarios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<sst xmlns="http://schemas.openxmlformats.org/spreadsheetml/2006/main" count="204" uniqueCount="161">
  <si>
    <t>ITEM</t>
  </si>
  <si>
    <t>Zona de influencia</t>
  </si>
  <si>
    <t>RPTA</t>
  </si>
  <si>
    <t>Si</t>
  </si>
  <si>
    <t>No</t>
  </si>
  <si>
    <t>Parámetros Técnicos</t>
  </si>
  <si>
    <t>Cálculo Cortocircuito</t>
  </si>
  <si>
    <t>Protecciones red existente</t>
  </si>
  <si>
    <t>Protecciones red propuesto</t>
  </si>
  <si>
    <t>Analisis saturación</t>
  </si>
  <si>
    <t>Analisis energización</t>
  </si>
  <si>
    <t>Diagrama unifilar</t>
  </si>
  <si>
    <t>Agente impactado</t>
  </si>
  <si>
    <t>CND</t>
  </si>
  <si>
    <t>ID</t>
  </si>
  <si>
    <t>Responsable</t>
  </si>
  <si>
    <t>COMENTARIO</t>
  </si>
  <si>
    <t>RESPONSABILIDAD</t>
  </si>
  <si>
    <t>RESPUESTA PROMOTOR</t>
  </si>
  <si>
    <t>MODIFICA EACP</t>
  </si>
  <si>
    <t>Empresa</t>
  </si>
  <si>
    <t>PROELECTRICA S.A.S E.S.P.</t>
  </si>
  <si>
    <t>AES COLOMBIA &amp; CIA. S.C.A. E.S.P.</t>
  </si>
  <si>
    <t>CENTRAL HIDROELECTRICA DE CALDAS S.A. E.S.P.</t>
  </si>
  <si>
    <t>GENERADORA Y COMERCIALIZADORA DE ENERGIA DEL CARIBE S.A. E.S.P.</t>
  </si>
  <si>
    <t>ELECTRIFICADORA DEL HUILA S.A. E.S.P.</t>
  </si>
  <si>
    <t>AIR- E S.A.S. E.S.P.</t>
  </si>
  <si>
    <t>CARIBEMAR DE LA COSTA S.A.S. E.S.P.</t>
  </si>
  <si>
    <t>COMPAÑIA ENERGETICA DE OCCIDENTE S.A.S. ESP</t>
  </si>
  <si>
    <t>ENEL COLOMBIA SA ESP</t>
  </si>
  <si>
    <t>ELECTRIFICADORA DEL CAQUETA S.A. E.S.P.</t>
  </si>
  <si>
    <t>TERMOYOPAL GENERACION 2 S.A.S E.S.P.</t>
  </si>
  <si>
    <t>CELSIA COLOMBIA S.A. E.S.P.</t>
  </si>
  <si>
    <t>COMPAÑÍA ELÉCTRICA DE SOCHAGOTA  S.A. E.S.P.</t>
  </si>
  <si>
    <t>CENTRALES ELECTRICAS DEL NORTE DE SANTANDER S.A. E.S.P.</t>
  </si>
  <si>
    <t>GESTION ENERGETICA S.A. E.S.P.</t>
  </si>
  <si>
    <t>EMPRESA DE ENERGIA DE BOYACA S.A. E.S.P.</t>
  </si>
  <si>
    <t>TRANSELCA S.A. E.S.P.</t>
  </si>
  <si>
    <t>PRIME TERMOFLORES S.A.S. E.S.P.</t>
  </si>
  <si>
    <t>TERMO CARIBE S.A.S. E.S.P.</t>
  </si>
  <si>
    <t>EMPRESAS MUNICIPALES DE CALI E.I.C.E. E.S.P.</t>
  </si>
  <si>
    <t>DESARROLLO ELÉCTRICO SURIA S.A.S. E.S.P.</t>
  </si>
  <si>
    <t>EMPRESA DE ENERGIA DE CASANARE S.A. E.S.P.</t>
  </si>
  <si>
    <t>ISA INTERCOLOMBIA S.A. E.S.P.</t>
  </si>
  <si>
    <t>ISAGEN S.A. E.S.P.</t>
  </si>
  <si>
    <t>EMPRESAS PUBLICAS DE MEDELLIN E.S.P.</t>
  </si>
  <si>
    <t>DISTASA S.A. E.S.P.</t>
  </si>
  <si>
    <t>EMPRESA URRA S.A. E.S.P.</t>
  </si>
  <si>
    <t>ELECTRIFICADORA DE SANTANDER S.A. E.S.P.</t>
  </si>
  <si>
    <t>GRUPO ENERGIA BOGOTA SA ESP</t>
  </si>
  <si>
    <t>TERMONORTE S.A.S. E.S.P.</t>
  </si>
  <si>
    <t>EMPRESA DE ENERGIA DEL PUTUMAYO S.A. E.S.P.</t>
  </si>
  <si>
    <t>EMPRESA DE ENERGIA DEL QUINDIO S.A. E.S.P.</t>
  </si>
  <si>
    <t>EMPRESA DE ENERGÍA DE ARAUCA E.S.P.</t>
  </si>
  <si>
    <t>EMPRESA DISTRIBUIDORA DEL PACIFICO S.A. E.S.P.</t>
  </si>
  <si>
    <t>EMPRESA DE ENERGIA DE PEREIRA S.A. E.S.P.</t>
  </si>
  <si>
    <t>EMPRESA DE ENERGIA ELECTRICA DEL DEPARTAMENTO DEL GUAVIARE S.A. E.S.P.</t>
  </si>
  <si>
    <t>VATIA S.A. E.S.P.</t>
  </si>
  <si>
    <t>ELECTRIFICADORA DEL META S.A. E.S.P.</t>
  </si>
  <si>
    <t>TERMOCANDELARIA S.C.A. - E.S.P.</t>
  </si>
  <si>
    <t>EMPRESA</t>
  </si>
  <si>
    <t>Agente otorga PC</t>
  </si>
  <si>
    <t>Redacción/entendimiento</t>
  </si>
  <si>
    <t>Lineamientos</t>
  </si>
  <si>
    <t>Criterios</t>
  </si>
  <si>
    <t>Incluir las filas que sean necesarios para dar gestión y respuesta a todos los comentarios recibidos</t>
  </si>
  <si>
    <t>En caso de ser necesario, el promotor del proyecto debe solicitar aclaración de cualquier comentario previo a la emisión de la versión 2 del EACP</t>
  </si>
  <si>
    <t>Otros</t>
  </si>
  <si>
    <t>En los items de "Comentarios" y "Respuesta" solo incluir texto, no incluir gráficas o tablas. En caso de ser necesario, referenciar página o documento adjunto</t>
  </si>
  <si>
    <t>Nombre Proyecto</t>
  </si>
  <si>
    <t>Punto de Conexión</t>
  </si>
  <si>
    <t>Agente que otorga punto de conexión</t>
  </si>
  <si>
    <t>Agente impactado 1</t>
  </si>
  <si>
    <t>Agente impactado 2</t>
  </si>
  <si>
    <t>Agente impactado 3</t>
  </si>
  <si>
    <t>Tipo de proyecto</t>
  </si>
  <si>
    <t>INFORMACIÓN BÁSICA DEL PROYECTO</t>
  </si>
  <si>
    <t>Fecha Energización</t>
  </si>
  <si>
    <t>Reunión inicio y solicitud de insumos</t>
  </si>
  <si>
    <t>Suministro de insumos para elaborar el EACP</t>
  </si>
  <si>
    <t>Entrega de la Versión 1 del EACP</t>
  </si>
  <si>
    <t>Entrega de la versión Definitiva del EACP</t>
  </si>
  <si>
    <t>Promotor</t>
  </si>
  <si>
    <t>A</t>
  </si>
  <si>
    <t>Revisión de Agente Otorga PC</t>
  </si>
  <si>
    <t>Agente impactado n</t>
  </si>
  <si>
    <t>B</t>
  </si>
  <si>
    <t>C</t>
  </si>
  <si>
    <t>D</t>
  </si>
  <si>
    <t>E</t>
  </si>
  <si>
    <t>Revisión EACP_V1 del Agente Impactado 1</t>
  </si>
  <si>
    <t>Revisión EACP_V1 del Agente Impactado 2</t>
  </si>
  <si>
    <t>Revisión EACP_V1 del Agente Impactado 3</t>
  </si>
  <si>
    <t>Revisión EACP_V1 del CND</t>
  </si>
  <si>
    <t>Aprobación EACP_V2 Agente Otorga PC</t>
  </si>
  <si>
    <t>Aprobación EACP_V2 Agente Impactado 1</t>
  </si>
  <si>
    <t>Aprobación EACP_V2 Agente Impactado 2</t>
  </si>
  <si>
    <t>Aprobación EACP_V2 Agente Impactado 3</t>
  </si>
  <si>
    <t>VB EACP_V2 CND</t>
  </si>
  <si>
    <t>Fecha de Energización</t>
  </si>
  <si>
    <t>Enviado a los agentes PC e Impactados</t>
  </si>
  <si>
    <t>Cumple</t>
  </si>
  <si>
    <t>Analisis coordinación rutas definidas reunión inicio</t>
  </si>
  <si>
    <t>Analisis de coordinación red completa y N-1</t>
  </si>
  <si>
    <t>Todos</t>
  </si>
  <si>
    <t>PROMOTOR</t>
  </si>
  <si>
    <t>Fecha de Actualización de StationWare</t>
  </si>
  <si>
    <t>SEGUIMIENTO FECHAS</t>
  </si>
  <si>
    <t>FECHA EJECUTADA</t>
  </si>
  <si>
    <t>Socialización EACP y gestión de trabajos</t>
  </si>
  <si>
    <t>FECHA MÁXIMA CNO</t>
  </si>
  <si>
    <t>ETAPA</t>
  </si>
  <si>
    <t>ESTADO</t>
  </si>
  <si>
    <t>DESCRIPCIÓN</t>
  </si>
  <si>
    <t>EQUIPO</t>
  </si>
  <si>
    <t>Estado</t>
  </si>
  <si>
    <t>No Aplica</t>
  </si>
  <si>
    <t>Notas</t>
  </si>
  <si>
    <t>Este información debe ser enviada con la versión 2 del EACP; en caso contrario, no se realizará la revisión de la versión 2 del EACP</t>
  </si>
  <si>
    <t>Este información debe ser enviada con la versión 1 del EACP; en caso contrario, no se realizará la revisión de la versión 1 del EACP</t>
  </si>
  <si>
    <t>REVISÓ</t>
  </si>
  <si>
    <t>Analisis de polarización función ANSI 67N</t>
  </si>
  <si>
    <t>Diagrama unifilar del proyecto y área de influencia</t>
  </si>
  <si>
    <t>Verificación del modelado: TR conexión STR, acoples mutuos, inversores, etc</t>
  </si>
  <si>
    <t>Cálculo Corto circuito y escenarios de analisis definidos en la reunión de inicio</t>
  </si>
  <si>
    <t>Verificación de cubrimiento de zonas muertas</t>
  </si>
  <si>
    <t>Ajustes propuestos nuevos elementos y red existente</t>
  </si>
  <si>
    <r>
      <rPr>
        <b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Simulaciones de fallas 1F-2F-2FT-3F en la zona de influencia para el nuevo equipo</t>
    </r>
  </si>
  <si>
    <t>Analisis de saturación de CTs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</si>
  <si>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Analisis de energización transformadores</t>
    </r>
  </si>
  <si>
    <t>Contiene criterios de ajuste y recomendaciones de la reunión de inicio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</si>
  <si>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Analisis de Tiempo Critico de Fallas (TCDF)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</si>
  <si>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Analisis de Esquemas Suplementarios de Protecciones (ESP)</t>
    </r>
  </si>
  <si>
    <r>
      <rPr>
        <b/>
        <sz val="11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 xml:space="preserve"> Revisar documento con lineamientos para elaborar y presentar EACP </t>
    </r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</si>
  <si>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 xml:space="preserve"> Diligenciar solo si aplica</t>
    </r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</si>
  <si>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Verificación y consideración de proyectos adicionales  a la FPO</t>
    </r>
  </si>
  <si>
    <t>Parámetros técnicos nuevos equipos (placas y/o simulación)</t>
  </si>
  <si>
    <t>COMENTARIO PROMOTOR</t>
  </si>
  <si>
    <r>
      <rPr>
        <b/>
        <sz val="11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>EACP con estructura básica definida en el anexo de líneamientos para elaboración de EACPs</t>
    </r>
  </si>
  <si>
    <t>Características de los sistemas de protección existentes y nuevos (CTs, PTs, teleprotección, tipo de recierre, otros)</t>
  </si>
  <si>
    <t>*Analisis de circuito paralelo desenergizado/aterrizado</t>
  </si>
  <si>
    <t>Esquemas de protección cumplen con regulación vigente aplicable según el tipo de proyecto</t>
  </si>
  <si>
    <t>Esta lista de chequeo proporciona una guía para la elaboración de la versión 1 del EACP. Es importante tener en cuenta que, en la reunión de inicio, podrán ser solicitados analisis y validaciones adicionales por parte del agente que otorga el punto de conexión, el CND y agentes impactados, los cuales deberán ser incluidos en la versión 1 del EACP.</t>
  </si>
  <si>
    <t>ARCHIVO REFERENCIA</t>
  </si>
  <si>
    <t>Envió de acta de la reunión incio</t>
  </si>
  <si>
    <t>Etapa</t>
  </si>
  <si>
    <t>Descripción</t>
  </si>
  <si>
    <t>Duración Etapa</t>
  </si>
  <si>
    <t>Días calendario previo a la FIPPS</t>
  </si>
  <si>
    <t>Envío de acta de reunión de inicio</t>
  </si>
  <si>
    <t>Envío de comentarios al acta de reunión de inicio</t>
  </si>
  <si>
    <t>Revisión de Agentes/CND a la versión 1 del EACP</t>
  </si>
  <si>
    <t>Aprobación (agentes) y VB (CND) a versión definitiva EACP</t>
  </si>
  <si>
    <t>Energización del nuevo proyecto</t>
  </si>
  <si>
    <t xml:space="preserve">Actualización de base de datos de protecciones </t>
  </si>
  <si>
    <t>Duración Etapa*</t>
  </si>
  <si>
    <t>Suministro de insumos para el EACP</t>
  </si>
  <si>
    <t>Entrega de la Versión 1 del EACP*</t>
  </si>
  <si>
    <t>Atención a comentarios envío de la versión definitiva del EACP*</t>
  </si>
  <si>
    <t>Revisión de Agentes/CND a la versión Definitiva del EACP</t>
  </si>
  <si>
    <t>Socialización y gestión de trabajos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</si>
</sst>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4" fontId="0" fillId="0" borderId="1" xfId="0" applyNumberFormat="1" applyBorder="1"/>
    <xf numFmtId="14" fontId="0" fillId="3" borderId="1" xfId="0" applyNumberFormat="1" applyFill="1" applyBorder="1"/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1" fillId="0" borderId="20" xfId="0" applyFont="1" applyBorder="1" applyAlignment="1">
      <alignment horizontal="center" vertical="center"/>
    </xf>
    <xf numFmtId="14" fontId="0" fillId="0" borderId="22" xfId="0" applyNumberFormat="1" applyBorder="1"/>
    <xf numFmtId="14" fontId="5" fillId="2" borderId="10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0" xfId="0" applyBorder="1"/>
    <xf numFmtId="0" fontId="0" fillId="3" borderId="8" xfId="0" applyFill="1" applyBorder="1" applyAlignment="1">
      <alignment horizontal="center"/>
    </xf>
    <xf numFmtId="0" fontId="1" fillId="3" borderId="21" xfId="0" applyFont="1" applyFill="1" applyBorder="1"/>
    <xf numFmtId="0" fontId="1" fillId="3" borderId="8" xfId="0" applyFont="1" applyFill="1" applyBorder="1"/>
    <xf numFmtId="0" fontId="1" fillId="3" borderId="17" xfId="0" applyFont="1" applyFill="1" applyBorder="1"/>
    <xf numFmtId="14" fontId="0" fillId="3" borderId="23" xfId="0" applyNumberFormat="1" applyFill="1" applyBorder="1"/>
    <xf numFmtId="14" fontId="0" fillId="3" borderId="9" xfId="0" applyNumberFormat="1" applyFill="1" applyBorder="1"/>
    <xf numFmtId="14" fontId="0" fillId="3" borderId="11" xfId="0" applyNumberFormat="1" applyFill="1" applyBorder="1"/>
    <xf numFmtId="0" fontId="6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3" borderId="20" xfId="0" applyFill="1" applyBorder="1"/>
    <xf numFmtId="0" fontId="0" fillId="3" borderId="24" xfId="0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8" xfId="0" applyFill="1" applyBorder="1"/>
    <xf numFmtId="0" fontId="0" fillId="3" borderId="28" xfId="0" applyFill="1" applyBorder="1"/>
    <xf numFmtId="0" fontId="1" fillId="0" borderId="29" xfId="0" applyFont="1" applyBorder="1" applyAlignment="1">
      <alignment horizontal="center"/>
    </xf>
    <xf numFmtId="0" fontId="0" fillId="3" borderId="30" xfId="0" applyFill="1" applyBorder="1"/>
    <xf numFmtId="0" fontId="0" fillId="3" borderId="26" xfId="0" applyFill="1" applyBorder="1"/>
    <xf numFmtId="0" fontId="0" fillId="3" borderId="12" xfId="0" applyFill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0" fillId="0" borderId="3" xfId="0" applyNumberFormat="1" applyBorder="1"/>
    <xf numFmtId="14" fontId="0" fillId="3" borderId="7" xfId="0" applyNumberFormat="1" applyFill="1" applyBorder="1"/>
    <xf numFmtId="0" fontId="1" fillId="0" borderId="3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17" xfId="0" applyBorder="1"/>
    <xf numFmtId="0" fontId="1" fillId="0" borderId="27" xfId="0" applyFont="1" applyBorder="1" applyAlignment="1">
      <alignment horizontal="center"/>
    </xf>
    <xf numFmtId="0" fontId="7" fillId="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0" fillId="4" borderId="0" xfId="0" applyFill="1"/>
    <xf numFmtId="0" fontId="9" fillId="5" borderId="25" xfId="0" applyFont="1" applyFill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0" fontId="9" fillId="0" borderId="47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vertical="center" wrapText="1"/>
    </xf>
    <xf numFmtId="0" fontId="7" fillId="5" borderId="43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vertical="center"/>
    </xf>
    <xf numFmtId="0" fontId="7" fillId="5" borderId="37" xfId="0" applyFont="1" applyFill="1" applyBorder="1" applyAlignment="1">
      <alignment horizontal="center" vertical="center"/>
    </xf>
    <xf numFmtId="0" fontId="0" fillId="0" borderId="31" xfId="0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3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7" fillId="5" borderId="52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5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4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112568</xdr:rowOff>
    </xdr:from>
    <xdr:to>
      <xdr:col>0</xdr:col>
      <xdr:colOff>734549</xdr:colOff>
      <xdr:row>3</xdr:row>
      <xdr:rowOff>55129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242671C-0571-4DE7-B27F-AE9B715C2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68"/>
          <a:ext cx="734549" cy="505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21240</xdr:colOff>
      <xdr:row>3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E9A9DE2-EE5E-4B8E-8B41-3601D9D2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8324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7434</xdr:colOff>
      <xdr:row>3</xdr:row>
      <xdr:rowOff>82839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F7459C5-C849-4C18-81E4-3BB8522F2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69434" cy="540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1A02-70B0-475C-9B80-44829A7430ED}">
  <dimension ref="A1:E33"/>
  <sheetViews>
    <sheetView zoomScale="140" zoomScaleNormal="140" workbookViewId="0">
      <selection activeCell="H22" sqref="H22"/>
    </sheetView>
  </sheetViews>
  <sheetFormatPr baseColWidth="10" defaultRowHeight="15" x14ac:dyDescent="0.25"/>
  <cols>
    <col min="2" max="2" width="39.7109375" customWidth="1"/>
    <col min="3" max="3" width="12.85546875" customWidth="1"/>
    <col min="4" max="4" width="17.42578125" customWidth="1"/>
    <col min="5" max="5" width="19.5703125" customWidth="1"/>
    <col min="6" max="6" width="14.42578125" bestFit="1" customWidth="1"/>
    <col min="7" max="7" width="10.7109375" customWidth="1"/>
    <col min="8" max="8" width="12.28515625" customWidth="1"/>
    <col min="9" max="9" width="13.140625" bestFit="1" customWidth="1"/>
    <col min="10" max="10" width="14.42578125" bestFit="1" customWidth="1"/>
  </cols>
  <sheetData>
    <row r="1" spans="1:5" ht="15" customHeight="1" thickBot="1" x14ac:dyDescent="0.3">
      <c r="B1" s="105" t="s">
        <v>76</v>
      </c>
      <c r="C1" s="106"/>
      <c r="D1" s="106"/>
      <c r="E1" s="107"/>
    </row>
    <row r="2" spans="1:5" ht="15.75" thickBot="1" x14ac:dyDescent="0.3">
      <c r="B2" s="113"/>
      <c r="C2" s="113"/>
      <c r="D2" s="113"/>
      <c r="E2" s="113"/>
    </row>
    <row r="3" spans="1:5" x14ac:dyDescent="0.25">
      <c r="B3" s="21" t="s">
        <v>75</v>
      </c>
      <c r="C3" s="114"/>
      <c r="D3" s="114"/>
      <c r="E3" s="115"/>
    </row>
    <row r="4" spans="1:5" x14ac:dyDescent="0.25">
      <c r="B4" s="22" t="s">
        <v>69</v>
      </c>
      <c r="C4" s="109"/>
      <c r="D4" s="109"/>
      <c r="E4" s="110"/>
    </row>
    <row r="5" spans="1:5" x14ac:dyDescent="0.25">
      <c r="B5" s="22" t="s">
        <v>70</v>
      </c>
      <c r="C5" s="109"/>
      <c r="D5" s="109"/>
      <c r="E5" s="110"/>
    </row>
    <row r="6" spans="1:5" x14ac:dyDescent="0.25">
      <c r="B6" s="22" t="s">
        <v>77</v>
      </c>
      <c r="C6" s="116">
        <v>45473</v>
      </c>
      <c r="D6" s="116"/>
      <c r="E6" s="117"/>
    </row>
    <row r="7" spans="1:5" x14ac:dyDescent="0.25">
      <c r="B7" s="22" t="s">
        <v>82</v>
      </c>
      <c r="C7" s="109" t="s">
        <v>83</v>
      </c>
      <c r="D7" s="109"/>
      <c r="E7" s="110"/>
    </row>
    <row r="8" spans="1:5" x14ac:dyDescent="0.25">
      <c r="B8" s="22" t="s">
        <v>71</v>
      </c>
      <c r="C8" s="109" t="s">
        <v>86</v>
      </c>
      <c r="D8" s="109"/>
      <c r="E8" s="110"/>
    </row>
    <row r="9" spans="1:5" x14ac:dyDescent="0.25">
      <c r="B9" s="22" t="s">
        <v>72</v>
      </c>
      <c r="C9" s="109" t="s">
        <v>87</v>
      </c>
      <c r="D9" s="109"/>
      <c r="E9" s="110"/>
    </row>
    <row r="10" spans="1:5" x14ac:dyDescent="0.25">
      <c r="B10" s="22" t="s">
        <v>73</v>
      </c>
      <c r="C10" s="109" t="s">
        <v>88</v>
      </c>
      <c r="D10" s="109"/>
      <c r="E10" s="110"/>
    </row>
    <row r="11" spans="1:5" x14ac:dyDescent="0.25">
      <c r="B11" s="22" t="s">
        <v>74</v>
      </c>
      <c r="C11" s="109" t="s">
        <v>89</v>
      </c>
      <c r="D11" s="109"/>
      <c r="E11" s="110"/>
    </row>
    <row r="12" spans="1:5" ht="15.75" thickBot="1" x14ac:dyDescent="0.3">
      <c r="B12" s="23" t="s">
        <v>85</v>
      </c>
      <c r="C12" s="111"/>
      <c r="D12" s="111"/>
      <c r="E12" s="112"/>
    </row>
    <row r="14" spans="1:5" ht="15.75" thickBot="1" x14ac:dyDescent="0.3"/>
    <row r="15" spans="1:5" ht="15" customHeight="1" thickBot="1" x14ac:dyDescent="0.3">
      <c r="A15" s="15" t="s">
        <v>111</v>
      </c>
      <c r="B15" s="3" t="s">
        <v>107</v>
      </c>
      <c r="C15" s="3" t="s">
        <v>60</v>
      </c>
      <c r="D15" s="3" t="s">
        <v>108</v>
      </c>
      <c r="E15" s="4" t="s">
        <v>110</v>
      </c>
    </row>
    <row r="16" spans="1:5" x14ac:dyDescent="0.25">
      <c r="A16" s="36">
        <v>1</v>
      </c>
      <c r="B16" s="27" t="s">
        <v>78</v>
      </c>
      <c r="C16" s="28" t="str">
        <f>C7</f>
        <v>A</v>
      </c>
      <c r="D16" s="16">
        <v>45306</v>
      </c>
      <c r="E16" s="24">
        <f>C6-180</f>
        <v>45293</v>
      </c>
    </row>
    <row r="17" spans="1:5" x14ac:dyDescent="0.25">
      <c r="A17" s="36">
        <v>2</v>
      </c>
      <c r="B17" s="46" t="s">
        <v>144</v>
      </c>
      <c r="C17" s="47" t="str">
        <f>C7</f>
        <v>A</v>
      </c>
      <c r="D17" s="48"/>
      <c r="E17" s="49">
        <f>C6-175</f>
        <v>45298</v>
      </c>
    </row>
    <row r="18" spans="1:5" ht="30" x14ac:dyDescent="0.25">
      <c r="A18" s="36">
        <v>3</v>
      </c>
      <c r="B18" s="9" t="s">
        <v>79</v>
      </c>
      <c r="C18" s="11"/>
      <c r="D18" s="7"/>
      <c r="E18" s="25">
        <f>C6-165</f>
        <v>45308</v>
      </c>
    </row>
    <row r="19" spans="1:5" x14ac:dyDescent="0.25">
      <c r="A19" s="36">
        <v>4</v>
      </c>
      <c r="B19" s="9" t="s">
        <v>80</v>
      </c>
      <c r="C19" s="11" t="str">
        <f>C7</f>
        <v>A</v>
      </c>
      <c r="D19" s="7"/>
      <c r="E19" s="25">
        <f>C6-120</f>
        <v>45353</v>
      </c>
    </row>
    <row r="20" spans="1:5" x14ac:dyDescent="0.25">
      <c r="A20" s="108">
        <v>5</v>
      </c>
      <c r="B20" s="9" t="s">
        <v>84</v>
      </c>
      <c r="C20" s="11" t="str">
        <f>C8</f>
        <v>B</v>
      </c>
      <c r="D20" s="8"/>
      <c r="E20" s="25">
        <f>C6-90</f>
        <v>45383</v>
      </c>
    </row>
    <row r="21" spans="1:5" x14ac:dyDescent="0.25">
      <c r="A21" s="108"/>
      <c r="B21" s="9" t="s">
        <v>90</v>
      </c>
      <c r="C21" s="11" t="str">
        <f>C9</f>
        <v>C</v>
      </c>
      <c r="D21" s="8"/>
      <c r="E21" s="25">
        <f>C6-90</f>
        <v>45383</v>
      </c>
    </row>
    <row r="22" spans="1:5" x14ac:dyDescent="0.25">
      <c r="A22" s="108"/>
      <c r="B22" s="9" t="s">
        <v>91</v>
      </c>
      <c r="C22" s="11" t="str">
        <f>C10</f>
        <v>D</v>
      </c>
      <c r="D22" s="8"/>
      <c r="E22" s="25">
        <f>C6-90</f>
        <v>45383</v>
      </c>
    </row>
    <row r="23" spans="1:5" x14ac:dyDescent="0.25">
      <c r="A23" s="108"/>
      <c r="B23" s="9" t="s">
        <v>92</v>
      </c>
      <c r="C23" s="11" t="str">
        <f>C11</f>
        <v>E</v>
      </c>
      <c r="D23" s="8"/>
      <c r="E23" s="25">
        <f>C6-90</f>
        <v>45383</v>
      </c>
    </row>
    <row r="24" spans="1:5" x14ac:dyDescent="0.25">
      <c r="A24" s="108"/>
      <c r="B24" s="10" t="s">
        <v>93</v>
      </c>
      <c r="C24" s="11" t="s">
        <v>13</v>
      </c>
      <c r="D24" s="8"/>
      <c r="E24" s="25">
        <f>C6-90</f>
        <v>45383</v>
      </c>
    </row>
    <row r="25" spans="1:5" x14ac:dyDescent="0.25">
      <c r="A25" s="36">
        <v>6</v>
      </c>
      <c r="B25" s="9" t="s">
        <v>81</v>
      </c>
      <c r="C25" s="11" t="str">
        <f>C7</f>
        <v>A</v>
      </c>
      <c r="D25" s="8"/>
      <c r="E25" s="25">
        <f>C6-60</f>
        <v>45413</v>
      </c>
    </row>
    <row r="26" spans="1:5" x14ac:dyDescent="0.25">
      <c r="A26" s="108">
        <v>7</v>
      </c>
      <c r="B26" s="9" t="s">
        <v>94</v>
      </c>
      <c r="C26" s="11" t="str">
        <f>C8</f>
        <v>B</v>
      </c>
      <c r="D26" s="8"/>
      <c r="E26" s="25">
        <f>C6-30</f>
        <v>45443</v>
      </c>
    </row>
    <row r="27" spans="1:5" x14ac:dyDescent="0.25">
      <c r="A27" s="108"/>
      <c r="B27" s="9" t="s">
        <v>95</v>
      </c>
      <c r="C27" s="11" t="str">
        <f>C9</f>
        <v>C</v>
      </c>
      <c r="D27" s="8"/>
      <c r="E27" s="25">
        <f>C6-30</f>
        <v>45443</v>
      </c>
    </row>
    <row r="28" spans="1:5" x14ac:dyDescent="0.25">
      <c r="A28" s="108"/>
      <c r="B28" s="9" t="s">
        <v>96</v>
      </c>
      <c r="C28" s="11" t="str">
        <f>C10</f>
        <v>D</v>
      </c>
      <c r="D28" s="8"/>
      <c r="E28" s="25">
        <f>C6-30</f>
        <v>45443</v>
      </c>
    </row>
    <row r="29" spans="1:5" x14ac:dyDescent="0.25">
      <c r="A29" s="108"/>
      <c r="B29" s="9" t="s">
        <v>97</v>
      </c>
      <c r="C29" s="11" t="str">
        <f>C11</f>
        <v>E</v>
      </c>
      <c r="D29" s="8"/>
      <c r="E29" s="25">
        <f>C6-30</f>
        <v>45443</v>
      </c>
    </row>
    <row r="30" spans="1:5" x14ac:dyDescent="0.25">
      <c r="A30" s="108"/>
      <c r="B30" s="10" t="s">
        <v>98</v>
      </c>
      <c r="C30" s="11" t="s">
        <v>13</v>
      </c>
      <c r="D30" s="8"/>
      <c r="E30" s="25">
        <f>C6-30</f>
        <v>45443</v>
      </c>
    </row>
    <row r="31" spans="1:5" x14ac:dyDescent="0.25">
      <c r="A31" s="36">
        <v>8</v>
      </c>
      <c r="B31" s="9" t="s">
        <v>109</v>
      </c>
      <c r="C31" s="11" t="str">
        <f>C7</f>
        <v>A</v>
      </c>
      <c r="D31" s="6"/>
      <c r="E31" s="25">
        <f>C6</f>
        <v>45473</v>
      </c>
    </row>
    <row r="32" spans="1:5" x14ac:dyDescent="0.25">
      <c r="A32" s="36">
        <v>9</v>
      </c>
      <c r="B32" s="9" t="s">
        <v>99</v>
      </c>
      <c r="C32" s="11" t="s">
        <v>83</v>
      </c>
      <c r="D32" s="6"/>
      <c r="E32" s="25">
        <f>C6</f>
        <v>45473</v>
      </c>
    </row>
    <row r="33" spans="1:5" ht="15.75" thickBot="1" x14ac:dyDescent="0.3">
      <c r="A33" s="29">
        <v>10</v>
      </c>
      <c r="B33" s="30" t="s">
        <v>106</v>
      </c>
      <c r="C33" s="31" t="s">
        <v>83</v>
      </c>
      <c r="D33" s="17"/>
      <c r="E33" s="26">
        <f>C6+30</f>
        <v>45503</v>
      </c>
    </row>
  </sheetData>
  <mergeCells count="14">
    <mergeCell ref="B1:E1"/>
    <mergeCell ref="A26:A30"/>
    <mergeCell ref="C10:E10"/>
    <mergeCell ref="C11:E11"/>
    <mergeCell ref="C12:E12"/>
    <mergeCell ref="B2:E2"/>
    <mergeCell ref="A20:A24"/>
    <mergeCell ref="C3:E3"/>
    <mergeCell ref="C4:E4"/>
    <mergeCell ref="C5:E5"/>
    <mergeCell ref="C6:E6"/>
    <mergeCell ref="C7:E7"/>
    <mergeCell ref="C8:E8"/>
    <mergeCell ref="C9:E9"/>
  </mergeCells>
  <phoneticPr fontId="2" type="noConversion"/>
  <conditionalFormatting sqref="D16:D17">
    <cfRule type="cellIs" dxfId="48" priority="46" operator="equal">
      <formula>$E$16</formula>
    </cfRule>
    <cfRule type="cellIs" dxfId="47" priority="47" operator="lessThan">
      <formula>$E$16</formula>
    </cfRule>
    <cfRule type="cellIs" dxfId="46" priority="48" operator="greaterThan">
      <formula>$E$16</formula>
    </cfRule>
  </conditionalFormatting>
  <conditionalFormatting sqref="D16:D18">
    <cfRule type="cellIs" dxfId="45" priority="51" operator="greaterThan">
      <formula>$E$18</formula>
    </cfRule>
    <cfRule type="cellIs" dxfId="44" priority="49" operator="equal">
      <formula>$E$18</formula>
    </cfRule>
    <cfRule type="cellIs" dxfId="43" priority="50" operator="lessThan">
      <formula>$E$18</formula>
    </cfRule>
  </conditionalFormatting>
  <conditionalFormatting sqref="D19">
    <cfRule type="cellIs" dxfId="42" priority="44" operator="lessThan">
      <formula>$E$19</formula>
    </cfRule>
    <cfRule type="cellIs" dxfId="41" priority="43" operator="equal">
      <formula>$E$19</formula>
    </cfRule>
    <cfRule type="cellIs" dxfId="40" priority="45" operator="greaterThan">
      <formula>$E$19</formula>
    </cfRule>
  </conditionalFormatting>
  <conditionalFormatting sqref="D20:D30">
    <cfRule type="cellIs" dxfId="39" priority="42" operator="greaterThan">
      <formula>$E$20</formula>
    </cfRule>
    <cfRule type="cellIs" dxfId="38" priority="41" operator="lessThan">
      <formula>$E$20</formula>
    </cfRule>
    <cfRule type="cellIs" dxfId="37" priority="40" operator="equal">
      <formula>$E$20</formula>
    </cfRule>
  </conditionalFormatting>
  <conditionalFormatting sqref="D22">
    <cfRule type="cellIs" dxfId="36" priority="38" operator="lessThan">
      <formula>$E$22</formula>
    </cfRule>
    <cfRule type="cellIs" dxfId="35" priority="37" operator="equal">
      <formula>$E$22</formula>
    </cfRule>
    <cfRule type="cellIs" dxfId="34" priority="39" operator="greaterThan">
      <formula>$E$22</formula>
    </cfRule>
  </conditionalFormatting>
  <conditionalFormatting sqref="D23">
    <cfRule type="cellIs" dxfId="33" priority="9" operator="equal">
      <formula>$E$23</formula>
    </cfRule>
    <cfRule type="cellIs" dxfId="32" priority="10" operator="lessThan">
      <formula>$E$23</formula>
    </cfRule>
    <cfRule type="cellIs" dxfId="31" priority="11" operator="greaterThan">
      <formula>$E$23</formula>
    </cfRule>
    <cfRule type="cellIs" dxfId="30" priority="36" operator="greaterThan">
      <formula>$E$23</formula>
    </cfRule>
    <cfRule type="cellIs" dxfId="29" priority="35" operator="greaterThan">
      <formula>$E$23</formula>
    </cfRule>
    <cfRule type="cellIs" dxfId="28" priority="34" operator="equal">
      <formula>$E$23</formula>
    </cfRule>
  </conditionalFormatting>
  <conditionalFormatting sqref="D24">
    <cfRule type="cellIs" dxfId="27" priority="32" operator="lessThan">
      <formula>$E$24</formula>
    </cfRule>
    <cfRule type="cellIs" dxfId="26" priority="31" operator="equal">
      <formula>$E$24</formula>
    </cfRule>
    <cfRule type="cellIs" dxfId="25" priority="33" operator="greaterThan">
      <formula>$E$24</formula>
    </cfRule>
  </conditionalFormatting>
  <conditionalFormatting sqref="D25:D26">
    <cfRule type="cellIs" dxfId="24" priority="30" operator="greaterThan">
      <formula>$E$25</formula>
    </cfRule>
    <cfRule type="cellIs" dxfId="23" priority="29" operator="lessThan">
      <formula>$E$25</formula>
    </cfRule>
    <cfRule type="cellIs" dxfId="22" priority="28" operator="equal">
      <formula>$E$25</formula>
    </cfRule>
  </conditionalFormatting>
  <conditionalFormatting sqref="D26">
    <cfRule type="cellIs" dxfId="21" priority="27" operator="greaterThan">
      <formula>$E$26</formula>
    </cfRule>
    <cfRule type="cellIs" dxfId="20" priority="25" operator="equal">
      <formula>$E$26</formula>
    </cfRule>
    <cfRule type="cellIs" dxfId="19" priority="26" operator="lessThan">
      <formula>$E$26</formula>
    </cfRule>
  </conditionalFormatting>
  <conditionalFormatting sqref="D27">
    <cfRule type="cellIs" dxfId="18" priority="21" operator="equal">
      <formula>$E$27</formula>
    </cfRule>
    <cfRule type="cellIs" dxfId="17" priority="24" operator="greaterThan">
      <formula>$E$27</formula>
    </cfRule>
    <cfRule type="cellIs" dxfId="16" priority="23" operator="lessThan">
      <formula>$E$27</formula>
    </cfRule>
    <cfRule type="cellIs" dxfId="15" priority="22" operator="equal">
      <formula>$E$27</formula>
    </cfRule>
  </conditionalFormatting>
  <conditionalFormatting sqref="D28">
    <cfRule type="cellIs" dxfId="14" priority="18" operator="equal">
      <formula>$E$28</formula>
    </cfRule>
    <cfRule type="cellIs" dxfId="13" priority="20" operator="greaterThan">
      <formula>$E$28</formula>
    </cfRule>
    <cfRule type="cellIs" dxfId="12" priority="19" operator="lessThan">
      <formula>$E$28</formula>
    </cfRule>
  </conditionalFormatting>
  <conditionalFormatting sqref="D29">
    <cfRule type="cellIs" dxfId="11" priority="17" operator="greaterThan">
      <formula>$E$29</formula>
    </cfRule>
    <cfRule type="cellIs" dxfId="10" priority="16" operator="lessThan">
      <formula>$E$29</formula>
    </cfRule>
    <cfRule type="cellIs" dxfId="9" priority="15" operator="equal">
      <formula>$E$29</formula>
    </cfRule>
  </conditionalFormatting>
  <conditionalFormatting sqref="D30">
    <cfRule type="cellIs" dxfId="8" priority="14" operator="greaterThan">
      <formula>$E$30</formula>
    </cfRule>
    <cfRule type="cellIs" dxfId="7" priority="13" operator="lessThan">
      <formula>$E$30</formula>
    </cfRule>
    <cfRule type="cellIs" dxfId="6" priority="12" operator="equal">
      <formula>$E$30</formula>
    </cfRule>
  </conditionalFormatting>
  <conditionalFormatting sqref="D32">
    <cfRule type="cellIs" dxfId="5" priority="6" operator="greaterThan">
      <formula>$E$32</formula>
    </cfRule>
    <cfRule type="cellIs" dxfId="4" priority="5" operator="lessThan">
      <formula>$E$32</formula>
    </cfRule>
    <cfRule type="cellIs" dxfId="3" priority="4" operator="equal">
      <formula>$E$32</formula>
    </cfRule>
  </conditionalFormatting>
  <conditionalFormatting sqref="D33">
    <cfRule type="cellIs" dxfId="2" priority="1" operator="equal">
      <formula>$E$33</formula>
    </cfRule>
    <cfRule type="cellIs" dxfId="1" priority="3" operator="greaterThan">
      <formula>$E$33</formula>
    </cfRule>
    <cfRule type="cellIs" dxfId="0" priority="2" operator="lessThan">
      <formula>$E$33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3D52-44C5-471F-9AB0-44F58E1F2EE2}">
  <dimension ref="B1:F46"/>
  <sheetViews>
    <sheetView tabSelected="1" zoomScale="80" zoomScaleNormal="80" workbookViewId="0">
      <selection activeCell="J11" sqref="J11"/>
    </sheetView>
  </sheetViews>
  <sheetFormatPr baseColWidth="10" defaultRowHeight="15" x14ac:dyDescent="0.25"/>
  <cols>
    <col min="2" max="2" width="7.140625" style="2" customWidth="1"/>
    <col min="3" max="3" width="9.5703125" customWidth="1"/>
    <col min="4" max="4" width="114.85546875" bestFit="1" customWidth="1"/>
    <col min="6" max="6" width="80" customWidth="1"/>
  </cols>
  <sheetData>
    <row r="1" spans="2:6" ht="15.75" thickBot="1" x14ac:dyDescent="0.3">
      <c r="B1" s="12" t="s">
        <v>0</v>
      </c>
      <c r="C1" s="3" t="s">
        <v>114</v>
      </c>
      <c r="D1" s="39" t="s">
        <v>113</v>
      </c>
      <c r="E1" s="4" t="s">
        <v>112</v>
      </c>
      <c r="F1" s="4" t="s">
        <v>137</v>
      </c>
    </row>
    <row r="2" spans="2:6" x14ac:dyDescent="0.25">
      <c r="B2" s="20">
        <v>1</v>
      </c>
      <c r="C2" s="40" t="s">
        <v>104</v>
      </c>
      <c r="D2" s="41" t="s">
        <v>138</v>
      </c>
      <c r="E2" s="102"/>
      <c r="F2" s="102"/>
    </row>
    <row r="3" spans="2:6" x14ac:dyDescent="0.25">
      <c r="B3" s="20">
        <v>2</v>
      </c>
      <c r="C3" s="40" t="s">
        <v>104</v>
      </c>
      <c r="D3" s="42" t="s">
        <v>130</v>
      </c>
      <c r="E3" s="102"/>
      <c r="F3" s="102"/>
    </row>
    <row r="4" spans="2:6" x14ac:dyDescent="0.25">
      <c r="B4" s="20">
        <v>3</v>
      </c>
      <c r="C4" s="40" t="s">
        <v>104</v>
      </c>
      <c r="D4" s="42" t="s">
        <v>135</v>
      </c>
      <c r="E4" s="102"/>
      <c r="F4" s="102"/>
    </row>
    <row r="5" spans="2:6" x14ac:dyDescent="0.25">
      <c r="B5" s="20">
        <v>4</v>
      </c>
      <c r="C5" s="40" t="s">
        <v>104</v>
      </c>
      <c r="D5" s="42" t="s">
        <v>122</v>
      </c>
      <c r="E5" s="102"/>
      <c r="F5" s="102"/>
    </row>
    <row r="6" spans="2:6" x14ac:dyDescent="0.25">
      <c r="B6" s="20">
        <v>5</v>
      </c>
      <c r="C6" s="40" t="s">
        <v>104</v>
      </c>
      <c r="D6" s="42" t="s">
        <v>123</v>
      </c>
      <c r="E6" s="102"/>
      <c r="F6" s="102"/>
    </row>
    <row r="7" spans="2:6" x14ac:dyDescent="0.25">
      <c r="B7" s="20">
        <v>6</v>
      </c>
      <c r="C7" s="40" t="s">
        <v>104</v>
      </c>
      <c r="D7" s="42" t="s">
        <v>136</v>
      </c>
      <c r="E7" s="102"/>
      <c r="F7" s="102"/>
    </row>
    <row r="8" spans="2:6" x14ac:dyDescent="0.25">
      <c r="B8" s="20">
        <v>7</v>
      </c>
      <c r="C8" s="40" t="s">
        <v>104</v>
      </c>
      <c r="D8" s="42" t="s">
        <v>139</v>
      </c>
      <c r="E8" s="102"/>
      <c r="F8" s="102"/>
    </row>
    <row r="9" spans="2:6" x14ac:dyDescent="0.25">
      <c r="B9" s="20">
        <v>8</v>
      </c>
      <c r="C9" s="40" t="s">
        <v>104</v>
      </c>
      <c r="D9" s="42" t="s">
        <v>124</v>
      </c>
      <c r="E9" s="102"/>
      <c r="F9" s="102"/>
    </row>
    <row r="10" spans="2:6" x14ac:dyDescent="0.25">
      <c r="B10" s="20">
        <v>9</v>
      </c>
      <c r="C10" s="40" t="s">
        <v>104</v>
      </c>
      <c r="D10" s="42" t="s">
        <v>102</v>
      </c>
      <c r="E10" s="102"/>
      <c r="F10" s="102"/>
    </row>
    <row r="11" spans="2:6" x14ac:dyDescent="0.25">
      <c r="B11" s="20">
        <v>10</v>
      </c>
      <c r="C11" s="40" t="s">
        <v>104</v>
      </c>
      <c r="D11" s="42" t="s">
        <v>127</v>
      </c>
      <c r="E11" s="102"/>
      <c r="F11" s="102"/>
    </row>
    <row r="12" spans="2:6" x14ac:dyDescent="0.25">
      <c r="B12" s="20">
        <v>11</v>
      </c>
      <c r="C12" s="40" t="s">
        <v>104</v>
      </c>
      <c r="D12" s="42" t="s">
        <v>103</v>
      </c>
      <c r="E12" s="102"/>
      <c r="F12" s="102"/>
    </row>
    <row r="13" spans="2:6" x14ac:dyDescent="0.25">
      <c r="B13" s="20">
        <v>12</v>
      </c>
      <c r="C13" s="40" t="s">
        <v>104</v>
      </c>
      <c r="D13" s="42" t="s">
        <v>125</v>
      </c>
      <c r="E13" s="102"/>
      <c r="F13" s="102"/>
    </row>
    <row r="14" spans="2:6" x14ac:dyDescent="0.25">
      <c r="B14" s="20">
        <v>13</v>
      </c>
      <c r="C14" s="40" t="s">
        <v>104</v>
      </c>
      <c r="D14" s="42" t="s">
        <v>126</v>
      </c>
      <c r="E14" s="102"/>
      <c r="F14" s="102"/>
    </row>
    <row r="15" spans="2:6" x14ac:dyDescent="0.25">
      <c r="B15" s="20">
        <v>14</v>
      </c>
      <c r="C15" s="40" t="s">
        <v>104</v>
      </c>
      <c r="D15" s="42" t="s">
        <v>121</v>
      </c>
      <c r="E15" s="102"/>
      <c r="F15" s="102"/>
    </row>
    <row r="16" spans="2:6" x14ac:dyDescent="0.25">
      <c r="B16" s="20">
        <v>15</v>
      </c>
      <c r="C16" s="40" t="s">
        <v>104</v>
      </c>
      <c r="D16" s="42" t="s">
        <v>128</v>
      </c>
      <c r="E16" s="102"/>
      <c r="F16" s="102"/>
    </row>
    <row r="17" spans="2:6" x14ac:dyDescent="0.25">
      <c r="B17" s="20">
        <v>16</v>
      </c>
      <c r="C17" s="40" t="s">
        <v>104</v>
      </c>
      <c r="D17" s="42" t="s">
        <v>129</v>
      </c>
      <c r="E17" s="102"/>
      <c r="F17" s="102"/>
    </row>
    <row r="18" spans="2:6" x14ac:dyDescent="0.25">
      <c r="B18" s="20">
        <v>17</v>
      </c>
      <c r="C18" s="40" t="s">
        <v>104</v>
      </c>
      <c r="D18" s="42" t="s">
        <v>131</v>
      </c>
      <c r="E18" s="102"/>
      <c r="F18" s="102"/>
    </row>
    <row r="19" spans="2:6" x14ac:dyDescent="0.25">
      <c r="B19" s="20">
        <v>18</v>
      </c>
      <c r="C19" s="40" t="s">
        <v>104</v>
      </c>
      <c r="D19" s="42" t="s">
        <v>132</v>
      </c>
      <c r="E19" s="102"/>
      <c r="F19" s="102"/>
    </row>
    <row r="20" spans="2:6" x14ac:dyDescent="0.25">
      <c r="B20" s="20">
        <v>19</v>
      </c>
      <c r="C20" s="40" t="s">
        <v>104</v>
      </c>
      <c r="D20" s="42" t="s">
        <v>140</v>
      </c>
      <c r="E20" s="102"/>
      <c r="F20" s="102"/>
    </row>
    <row r="21" spans="2:6" x14ac:dyDescent="0.25">
      <c r="B21" s="20">
        <v>20</v>
      </c>
      <c r="C21" s="40" t="s">
        <v>104</v>
      </c>
      <c r="D21" s="42" t="s">
        <v>141</v>
      </c>
      <c r="E21" s="102"/>
      <c r="F21" s="102"/>
    </row>
    <row r="22" spans="2:6" ht="15.75" thickBot="1" x14ac:dyDescent="0.3"/>
    <row r="23" spans="2:6" x14ac:dyDescent="0.25">
      <c r="B23" s="125" t="s">
        <v>105</v>
      </c>
      <c r="C23" s="126"/>
      <c r="D23" s="103"/>
      <c r="E23" s="121"/>
      <c r="F23" s="122"/>
    </row>
    <row r="24" spans="2:6" ht="15.75" thickBot="1" x14ac:dyDescent="0.3">
      <c r="B24" s="127" t="s">
        <v>120</v>
      </c>
      <c r="C24" s="128"/>
      <c r="D24" s="104"/>
      <c r="E24" s="123"/>
      <c r="F24" s="124"/>
    </row>
    <row r="25" spans="2:6" x14ac:dyDescent="0.25">
      <c r="C25" s="1"/>
    </row>
    <row r="26" spans="2:6" ht="15.75" thickBot="1" x14ac:dyDescent="0.3">
      <c r="C26" s="1"/>
    </row>
    <row r="27" spans="2:6" ht="15.75" thickBot="1" x14ac:dyDescent="0.3">
      <c r="B27" s="5" t="s">
        <v>117</v>
      </c>
      <c r="C27" s="129"/>
      <c r="D27" s="130"/>
      <c r="E27" s="130"/>
      <c r="F27" s="131"/>
    </row>
    <row r="28" spans="2:6" x14ac:dyDescent="0.25">
      <c r="B28" s="50">
        <v>1</v>
      </c>
      <c r="C28" s="132" t="s">
        <v>134</v>
      </c>
      <c r="D28" s="133"/>
      <c r="E28" s="133"/>
      <c r="F28" s="134"/>
    </row>
    <row r="29" spans="2:6" x14ac:dyDescent="0.25">
      <c r="B29" s="51">
        <v>2</v>
      </c>
      <c r="C29" s="138" t="s">
        <v>133</v>
      </c>
      <c r="D29" s="139"/>
      <c r="E29" s="139"/>
      <c r="F29" s="140"/>
    </row>
    <row r="30" spans="2:6" ht="42" customHeight="1" x14ac:dyDescent="0.25">
      <c r="B30" s="51">
        <v>3</v>
      </c>
      <c r="C30" s="135" t="s">
        <v>142</v>
      </c>
      <c r="D30" s="136"/>
      <c r="E30" s="136"/>
      <c r="F30" s="137"/>
    </row>
    <row r="31" spans="2:6" s="1" customFormat="1" ht="15" customHeight="1" thickBot="1" x14ac:dyDescent="0.3">
      <c r="B31" s="52">
        <v>4</v>
      </c>
      <c r="C31" s="118" t="s">
        <v>119</v>
      </c>
      <c r="D31" s="119"/>
      <c r="E31" s="119"/>
      <c r="F31" s="120"/>
    </row>
    <row r="46" spans="4:4" x14ac:dyDescent="0.25">
      <c r="D46" t="s">
        <v>100</v>
      </c>
    </row>
  </sheetData>
  <sheetProtection algorithmName="SHA-512" hashValue="krRXu/ePviBqQq8Myy807RBlXM8SkRK10iVv7AuDj6VEvlmuBqzi53G1PCx3XVSZp1dACxRX5NT1XlTqpXk3ow==" saltValue="GZP++9p5Zlop5PosndwiZw==" spinCount="100000" sheet="1" objects="1" scenarios="1" deleteColumns="0" deleteRows="0"/>
  <mergeCells count="8">
    <mergeCell ref="C31:F31"/>
    <mergeCell ref="E23:F24"/>
    <mergeCell ref="B23:C23"/>
    <mergeCell ref="B24:C24"/>
    <mergeCell ref="C27:F27"/>
    <mergeCell ref="C28:F28"/>
    <mergeCell ref="C30:F30"/>
    <mergeCell ref="C29:F29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54FEE68-9AC7-4C5B-A414-B80A95D779D5}">
          <x14:formula1>
            <xm:f>Lista!$E$2:$E$3</xm:f>
          </x14:formula1>
          <xm:sqref>E2:E21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0071-BD7B-4F4E-93B3-CF9020077C28}">
  <dimension ref="B1:M31"/>
  <sheetViews>
    <sheetView workbookViewId="0">
      <selection activeCell="J5" sqref="J5"/>
    </sheetView>
  </sheetViews>
  <sheetFormatPr baseColWidth="10" defaultRowHeight="15" x14ac:dyDescent="0.25"/>
  <cols>
    <col min="2" max="2" width="9.42578125" style="2" customWidth="1"/>
    <col min="3" max="3" width="16.42578125" customWidth="1"/>
    <col min="4" max="4" width="12.5703125" customWidth="1"/>
    <col min="5" max="5" width="16.5703125" customWidth="1"/>
    <col min="6" max="6" width="44.42578125" customWidth="1"/>
    <col min="7" max="7" width="36.140625" customWidth="1"/>
    <col min="8" max="8" width="14.5703125" customWidth="1"/>
    <col min="9" max="9" width="20.140625" customWidth="1"/>
    <col min="11" max="11" width="14.7109375" customWidth="1"/>
    <col min="12" max="12" width="12.85546875" customWidth="1"/>
    <col min="13" max="13" width="15.85546875" customWidth="1"/>
  </cols>
  <sheetData>
    <row r="1" spans="2:13" ht="15.75" thickBot="1" x14ac:dyDescent="0.3">
      <c r="B1" s="12" t="s">
        <v>14</v>
      </c>
      <c r="C1" s="39" t="s">
        <v>17</v>
      </c>
      <c r="D1" s="39" t="s">
        <v>60</v>
      </c>
      <c r="E1" s="39" t="s">
        <v>0</v>
      </c>
      <c r="F1" s="39" t="s">
        <v>16</v>
      </c>
      <c r="G1" s="39" t="s">
        <v>18</v>
      </c>
      <c r="H1" s="53" t="s">
        <v>19</v>
      </c>
      <c r="I1" s="53" t="s">
        <v>143</v>
      </c>
      <c r="J1" s="32"/>
      <c r="K1" s="32"/>
      <c r="L1" s="32"/>
      <c r="M1" s="32"/>
    </row>
    <row r="2" spans="2:13" x14ac:dyDescent="0.25">
      <c r="B2" s="54">
        <v>1</v>
      </c>
      <c r="C2" s="56"/>
      <c r="D2" s="57"/>
      <c r="E2" s="57"/>
      <c r="F2" s="57"/>
      <c r="G2" s="57"/>
      <c r="H2" s="57"/>
      <c r="I2" s="58"/>
      <c r="J2" s="32"/>
      <c r="K2" s="2"/>
      <c r="L2" s="2"/>
      <c r="M2" s="33"/>
    </row>
    <row r="3" spans="2:13" x14ac:dyDescent="0.25">
      <c r="B3" s="55">
        <v>2</v>
      </c>
      <c r="C3" s="59"/>
      <c r="D3" s="18"/>
      <c r="E3" s="18"/>
      <c r="F3" s="18"/>
      <c r="G3" s="18"/>
      <c r="H3" s="18"/>
      <c r="I3" s="13"/>
      <c r="J3" s="32"/>
      <c r="K3" s="2"/>
      <c r="L3" s="2"/>
      <c r="M3" s="2"/>
    </row>
    <row r="4" spans="2:13" x14ac:dyDescent="0.25">
      <c r="B4" s="55">
        <v>3</v>
      </c>
      <c r="C4" s="59"/>
      <c r="D4" s="18"/>
      <c r="E4" s="18"/>
      <c r="F4" s="18"/>
      <c r="G4" s="18"/>
      <c r="H4" s="18"/>
      <c r="I4" s="13"/>
      <c r="J4" s="32"/>
      <c r="K4" s="2"/>
      <c r="L4" s="2"/>
      <c r="M4" s="2"/>
    </row>
    <row r="5" spans="2:13" x14ac:dyDescent="0.25">
      <c r="B5" s="55">
        <v>4</v>
      </c>
      <c r="C5" s="59"/>
      <c r="D5" s="18"/>
      <c r="E5" s="18"/>
      <c r="F5" s="18"/>
      <c r="G5" s="18"/>
      <c r="H5" s="18"/>
      <c r="I5" s="13"/>
      <c r="J5" s="32"/>
      <c r="K5" s="2"/>
      <c r="L5" s="2"/>
      <c r="M5" s="2"/>
    </row>
    <row r="6" spans="2:13" x14ac:dyDescent="0.25">
      <c r="B6" s="55">
        <v>5</v>
      </c>
      <c r="C6" s="59"/>
      <c r="D6" s="18"/>
      <c r="E6" s="18"/>
      <c r="F6" s="18"/>
      <c r="G6" s="18"/>
      <c r="H6" s="18"/>
      <c r="I6" s="13"/>
      <c r="J6" s="32"/>
      <c r="K6" s="2"/>
      <c r="L6" s="2"/>
      <c r="M6" s="2"/>
    </row>
    <row r="7" spans="2:13" x14ac:dyDescent="0.25">
      <c r="B7" s="55">
        <v>6</v>
      </c>
      <c r="C7" s="59"/>
      <c r="D7" s="18"/>
      <c r="E7" s="18"/>
      <c r="F7" s="18"/>
      <c r="G7" s="18"/>
      <c r="H7" s="18"/>
      <c r="I7" s="13"/>
    </row>
    <row r="8" spans="2:13" x14ac:dyDescent="0.25">
      <c r="B8" s="55">
        <v>7</v>
      </c>
      <c r="C8" s="59"/>
      <c r="D8" s="18"/>
      <c r="E8" s="18"/>
      <c r="F8" s="18"/>
      <c r="G8" s="18"/>
      <c r="H8" s="18"/>
      <c r="I8" s="13"/>
    </row>
    <row r="9" spans="2:13" x14ac:dyDescent="0.25">
      <c r="B9" s="55">
        <v>8</v>
      </c>
      <c r="C9" s="59"/>
      <c r="D9" s="18"/>
      <c r="E9" s="18"/>
      <c r="F9" s="18"/>
      <c r="G9" s="18"/>
      <c r="H9" s="18"/>
      <c r="I9" s="13"/>
    </row>
    <row r="10" spans="2:13" x14ac:dyDescent="0.25">
      <c r="B10" s="55">
        <v>9</v>
      </c>
      <c r="C10" s="59"/>
      <c r="D10" s="18"/>
      <c r="E10" s="18"/>
      <c r="F10" s="18"/>
      <c r="G10" s="18"/>
      <c r="H10" s="18"/>
      <c r="I10" s="13"/>
    </row>
    <row r="11" spans="2:13" x14ac:dyDescent="0.25">
      <c r="B11" s="55">
        <v>10</v>
      </c>
      <c r="C11" s="59"/>
      <c r="D11" s="18"/>
      <c r="E11" s="18"/>
      <c r="F11" s="18"/>
      <c r="G11" s="18"/>
      <c r="H11" s="18"/>
      <c r="I11" s="13"/>
    </row>
    <row r="12" spans="2:13" x14ac:dyDescent="0.25">
      <c r="B12" s="55">
        <v>11</v>
      </c>
      <c r="C12" s="59"/>
      <c r="D12" s="18"/>
      <c r="E12" s="18"/>
      <c r="F12" s="18"/>
      <c r="G12" s="18"/>
      <c r="H12" s="18"/>
      <c r="I12" s="13"/>
    </row>
    <row r="13" spans="2:13" x14ac:dyDescent="0.25">
      <c r="B13" s="55">
        <v>12</v>
      </c>
      <c r="C13" s="59"/>
      <c r="D13" s="18"/>
      <c r="E13" s="18"/>
      <c r="F13" s="18"/>
      <c r="G13" s="18"/>
      <c r="H13" s="18"/>
      <c r="I13" s="13"/>
    </row>
    <row r="14" spans="2:13" x14ac:dyDescent="0.25">
      <c r="B14" s="55">
        <v>13</v>
      </c>
      <c r="C14" s="59"/>
      <c r="D14" s="18"/>
      <c r="E14" s="18"/>
      <c r="F14" s="18"/>
      <c r="G14" s="18"/>
      <c r="H14" s="18"/>
      <c r="I14" s="13"/>
    </row>
    <row r="15" spans="2:13" x14ac:dyDescent="0.25">
      <c r="B15" s="55">
        <v>15</v>
      </c>
      <c r="C15" s="59"/>
      <c r="D15" s="18"/>
      <c r="E15" s="18"/>
      <c r="F15" s="18"/>
      <c r="G15" s="18"/>
      <c r="H15" s="18"/>
      <c r="I15" s="13"/>
    </row>
    <row r="16" spans="2:13" x14ac:dyDescent="0.25">
      <c r="B16" s="55">
        <v>16</v>
      </c>
      <c r="C16" s="59"/>
      <c r="D16" s="18"/>
      <c r="E16" s="18"/>
      <c r="F16" s="18"/>
      <c r="G16" s="18"/>
      <c r="H16" s="18"/>
      <c r="I16" s="13"/>
    </row>
    <row r="17" spans="2:9" x14ac:dyDescent="0.25">
      <c r="B17" s="55">
        <v>17</v>
      </c>
      <c r="C17" s="59"/>
      <c r="D17" s="18"/>
      <c r="E17" s="18"/>
      <c r="F17" s="18"/>
      <c r="G17" s="18"/>
      <c r="H17" s="18"/>
      <c r="I17" s="13"/>
    </row>
    <row r="18" spans="2:9" x14ac:dyDescent="0.25">
      <c r="B18" s="55">
        <v>18</v>
      </c>
      <c r="C18" s="59"/>
      <c r="D18" s="18"/>
      <c r="E18" s="18"/>
      <c r="F18" s="18"/>
      <c r="G18" s="18"/>
      <c r="H18" s="18"/>
      <c r="I18" s="13"/>
    </row>
    <row r="19" spans="2:9" x14ac:dyDescent="0.25">
      <c r="B19" s="55">
        <v>19</v>
      </c>
      <c r="C19" s="59"/>
      <c r="D19" s="18"/>
      <c r="E19" s="18"/>
      <c r="F19" s="18"/>
      <c r="G19" s="18"/>
      <c r="H19" s="18"/>
      <c r="I19" s="13"/>
    </row>
    <row r="20" spans="2:9" x14ac:dyDescent="0.25">
      <c r="B20" s="55">
        <v>20</v>
      </c>
      <c r="C20" s="59"/>
      <c r="D20" s="18"/>
      <c r="E20" s="18"/>
      <c r="F20" s="18"/>
      <c r="G20" s="18"/>
      <c r="H20" s="18"/>
      <c r="I20" s="13"/>
    </row>
    <row r="21" spans="2:9" ht="15.75" thickBot="1" x14ac:dyDescent="0.3">
      <c r="B21" s="55">
        <v>21</v>
      </c>
      <c r="C21" s="60"/>
      <c r="D21" s="19"/>
      <c r="E21" s="19"/>
      <c r="F21" s="19"/>
      <c r="G21" s="19"/>
      <c r="H21" s="19"/>
      <c r="I21" s="14"/>
    </row>
    <row r="22" spans="2:9" ht="15.75" thickBot="1" x14ac:dyDescent="0.3"/>
    <row r="23" spans="2:9" x14ac:dyDescent="0.25">
      <c r="B23" s="125" t="s">
        <v>105</v>
      </c>
      <c r="C23" s="126"/>
      <c r="D23" s="34"/>
      <c r="E23" s="37"/>
      <c r="F23" s="37"/>
      <c r="G23" s="37"/>
      <c r="H23" s="145"/>
      <c r="I23" s="146"/>
    </row>
    <row r="24" spans="2:9" ht="15.75" thickBot="1" x14ac:dyDescent="0.3">
      <c r="B24" s="127" t="s">
        <v>120</v>
      </c>
      <c r="C24" s="128"/>
      <c r="D24" s="35"/>
      <c r="E24" s="38"/>
      <c r="F24" s="38"/>
      <c r="G24" s="38"/>
      <c r="H24" s="147"/>
      <c r="I24" s="148"/>
    </row>
    <row r="26" spans="2:9" ht="15.75" thickBot="1" x14ac:dyDescent="0.3"/>
    <row r="27" spans="2:9" ht="15.75" thickBot="1" x14ac:dyDescent="0.3">
      <c r="B27" s="45" t="s">
        <v>117</v>
      </c>
      <c r="C27" s="149"/>
      <c r="D27" s="150"/>
      <c r="E27" s="150"/>
      <c r="F27" s="150"/>
      <c r="G27" s="150"/>
      <c r="H27" s="150"/>
      <c r="I27" s="151"/>
    </row>
    <row r="28" spans="2:9" x14ac:dyDescent="0.25">
      <c r="B28" s="43">
        <v>1</v>
      </c>
      <c r="C28" s="141" t="s">
        <v>65</v>
      </c>
      <c r="D28" s="139"/>
      <c r="E28" s="139"/>
      <c r="F28" s="139"/>
      <c r="G28" s="139"/>
      <c r="H28" s="139"/>
      <c r="I28" s="140"/>
    </row>
    <row r="29" spans="2:9" x14ac:dyDescent="0.25">
      <c r="B29" s="44">
        <v>2</v>
      </c>
      <c r="C29" s="141" t="s">
        <v>66</v>
      </c>
      <c r="D29" s="139"/>
      <c r="E29" s="139"/>
      <c r="F29" s="139"/>
      <c r="G29" s="139"/>
      <c r="H29" s="139"/>
      <c r="I29" s="140"/>
    </row>
    <row r="30" spans="2:9" x14ac:dyDescent="0.25">
      <c r="B30" s="44">
        <v>3</v>
      </c>
      <c r="C30" s="141" t="s">
        <v>118</v>
      </c>
      <c r="D30" s="139"/>
      <c r="E30" s="139"/>
      <c r="F30" s="139"/>
      <c r="G30" s="139"/>
      <c r="H30" s="139"/>
      <c r="I30" s="140"/>
    </row>
    <row r="31" spans="2:9" ht="15.75" thickBot="1" x14ac:dyDescent="0.3">
      <c r="B31" s="61">
        <v>4</v>
      </c>
      <c r="C31" s="142" t="s">
        <v>68</v>
      </c>
      <c r="D31" s="143"/>
      <c r="E31" s="143"/>
      <c r="F31" s="143"/>
      <c r="G31" s="143"/>
      <c r="H31" s="143"/>
      <c r="I31" s="144"/>
    </row>
  </sheetData>
  <mergeCells count="8">
    <mergeCell ref="C29:I29"/>
    <mergeCell ref="C30:I30"/>
    <mergeCell ref="C31:I31"/>
    <mergeCell ref="B23:C23"/>
    <mergeCell ref="B24:C24"/>
    <mergeCell ref="H23:I24"/>
    <mergeCell ref="C27:I27"/>
    <mergeCell ref="C28:I28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2296F9CF-F21B-48E0-B550-53E05AE2C9B1}">
          <x14:formula1>
            <xm:f>Lista!$A$2:$A$12</xm:f>
          </x14:formula1>
          <xm:sqref>E2</xm:sqref>
        </x14:dataValidation>
        <x14:dataValidation type="list" showInputMessage="1" showErrorMessage="1" xr:uid="{A8D5D270-DB8B-4864-8F9C-DD0D8940D818}">
          <x14:formula1>
            <xm:f>Lista!$C$2:$C$4</xm:f>
          </x14:formula1>
          <xm:sqref>C2:C20</xm:sqref>
        </x14:dataValidation>
        <x14:dataValidation type="list" showInputMessage="1" showErrorMessage="1" xr:uid="{23D24E11-EFEA-4CC2-B96F-9C720A79E607}">
          <x14:formula1>
            <xm:f>Lista!$A$2:$A$9</xm:f>
          </x14:formula1>
          <xm:sqref>E3:E21</xm:sqref>
        </x14:dataValidation>
        <x14:dataValidation type="list" showInputMessage="1" showErrorMessage="1" xr:uid="{604F63B6-CB46-463F-A6A1-4584C43DA471}">
          <x14:formula1>
            <xm:f>Lista!$B$2:$B$3</xm:f>
          </x14:formula1>
          <xm:sqref>H2:H21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E354-270E-4FB4-AC4F-2077E35AC08B}">
  <dimension ref="A1:E40"/>
  <sheetViews>
    <sheetView topLeftCell="C1" workbookViewId="0">
      <selection activeCell="P19" sqref="P19"/>
    </sheetView>
  </sheetViews>
  <sheetFormatPr baseColWidth="10" defaultRowHeight="15" x14ac:dyDescent="0.25"/>
  <cols>
    <col min="1" max="1" width="23.85546875" bestFit="1" customWidth="1"/>
    <col min="3" max="3" width="16.42578125" bestFit="1" customWidth="1"/>
    <col min="4" max="4" width="69" bestFit="1" customWidth="1"/>
  </cols>
  <sheetData>
    <row r="1" spans="1:5" ht="14.45" customHeight="1" x14ac:dyDescent="0.25">
      <c r="A1" s="1" t="s">
        <v>0</v>
      </c>
      <c r="B1" s="1" t="s">
        <v>2</v>
      </c>
      <c r="C1" s="1" t="s">
        <v>15</v>
      </c>
      <c r="D1" s="1" t="s">
        <v>20</v>
      </c>
      <c r="E1" s="1" t="s">
        <v>115</v>
      </c>
    </row>
    <row r="2" spans="1:5" x14ac:dyDescent="0.25">
      <c r="A2" t="s">
        <v>1</v>
      </c>
      <c r="B2" t="s">
        <v>3</v>
      </c>
      <c r="C2" t="s">
        <v>61</v>
      </c>
      <c r="D2" t="s">
        <v>22</v>
      </c>
      <c r="E2" s="1" t="s">
        <v>101</v>
      </c>
    </row>
    <row r="3" spans="1:5" x14ac:dyDescent="0.25">
      <c r="A3" t="s">
        <v>5</v>
      </c>
      <c r="B3" t="s">
        <v>4</v>
      </c>
      <c r="C3" t="s">
        <v>12</v>
      </c>
      <c r="D3" t="s">
        <v>26</v>
      </c>
      <c r="E3" s="1" t="s">
        <v>116</v>
      </c>
    </row>
    <row r="4" spans="1:5" x14ac:dyDescent="0.25">
      <c r="A4" t="s">
        <v>6</v>
      </c>
      <c r="C4" t="s">
        <v>13</v>
      </c>
      <c r="D4" t="s">
        <v>27</v>
      </c>
    </row>
    <row r="5" spans="1:5" x14ac:dyDescent="0.25">
      <c r="A5" t="s">
        <v>7</v>
      </c>
      <c r="D5" t="s">
        <v>32</v>
      </c>
    </row>
    <row r="6" spans="1:5" x14ac:dyDescent="0.25">
      <c r="A6" t="s">
        <v>8</v>
      </c>
      <c r="D6" t="s">
        <v>23</v>
      </c>
    </row>
    <row r="7" spans="1:5" x14ac:dyDescent="0.25">
      <c r="A7" t="s">
        <v>9</v>
      </c>
      <c r="D7" t="s">
        <v>34</v>
      </c>
    </row>
    <row r="8" spans="1:5" x14ac:dyDescent="0.25">
      <c r="A8" t="s">
        <v>10</v>
      </c>
      <c r="D8" t="s">
        <v>33</v>
      </c>
    </row>
    <row r="9" spans="1:5" x14ac:dyDescent="0.25">
      <c r="A9" t="s">
        <v>11</v>
      </c>
      <c r="D9" t="s">
        <v>28</v>
      </c>
    </row>
    <row r="10" spans="1:5" x14ac:dyDescent="0.25">
      <c r="A10" t="s">
        <v>62</v>
      </c>
      <c r="D10" t="s">
        <v>41</v>
      </c>
    </row>
    <row r="11" spans="1:5" x14ac:dyDescent="0.25">
      <c r="A11" t="s">
        <v>63</v>
      </c>
      <c r="D11" t="s">
        <v>46</v>
      </c>
    </row>
    <row r="12" spans="1:5" x14ac:dyDescent="0.25">
      <c r="A12" t="s">
        <v>64</v>
      </c>
      <c r="D12" t="s">
        <v>48</v>
      </c>
    </row>
    <row r="13" spans="1:5" x14ac:dyDescent="0.25">
      <c r="A13" t="s">
        <v>67</v>
      </c>
      <c r="D13" t="s">
        <v>30</v>
      </c>
    </row>
    <row r="14" spans="1:5" x14ac:dyDescent="0.25">
      <c r="D14" t="s">
        <v>25</v>
      </c>
    </row>
    <row r="15" spans="1:5" x14ac:dyDescent="0.25">
      <c r="D15" t="s">
        <v>58</v>
      </c>
    </row>
    <row r="16" spans="1:5" x14ac:dyDescent="0.25">
      <c r="D16" t="s">
        <v>53</v>
      </c>
    </row>
    <row r="17" spans="4:4" x14ac:dyDescent="0.25">
      <c r="D17" t="s">
        <v>36</v>
      </c>
    </row>
    <row r="18" spans="4:4" x14ac:dyDescent="0.25">
      <c r="D18" t="s">
        <v>42</v>
      </c>
    </row>
    <row r="19" spans="4:4" x14ac:dyDescent="0.25">
      <c r="D19" t="s">
        <v>55</v>
      </c>
    </row>
    <row r="20" spans="4:4" x14ac:dyDescent="0.25">
      <c r="D20" t="s">
        <v>51</v>
      </c>
    </row>
    <row r="21" spans="4:4" x14ac:dyDescent="0.25">
      <c r="D21" t="s">
        <v>52</v>
      </c>
    </row>
    <row r="22" spans="4:4" x14ac:dyDescent="0.25">
      <c r="D22" t="s">
        <v>56</v>
      </c>
    </row>
    <row r="23" spans="4:4" x14ac:dyDescent="0.25">
      <c r="D23" t="s">
        <v>54</v>
      </c>
    </row>
    <row r="24" spans="4:4" x14ac:dyDescent="0.25">
      <c r="D24" t="s">
        <v>47</v>
      </c>
    </row>
    <row r="25" spans="4:4" x14ac:dyDescent="0.25">
      <c r="D25" t="s">
        <v>40</v>
      </c>
    </row>
    <row r="26" spans="4:4" x14ac:dyDescent="0.25">
      <c r="D26" t="s">
        <v>45</v>
      </c>
    </row>
    <row r="27" spans="4:4" x14ac:dyDescent="0.25">
      <c r="D27" t="s">
        <v>29</v>
      </c>
    </row>
    <row r="28" spans="4:4" x14ac:dyDescent="0.25">
      <c r="D28" t="s">
        <v>24</v>
      </c>
    </row>
    <row r="29" spans="4:4" x14ac:dyDescent="0.25">
      <c r="D29" t="s">
        <v>35</v>
      </c>
    </row>
    <row r="30" spans="4:4" x14ac:dyDescent="0.25">
      <c r="D30" t="s">
        <v>49</v>
      </c>
    </row>
    <row r="31" spans="4:4" x14ac:dyDescent="0.25">
      <c r="D31" t="s">
        <v>43</v>
      </c>
    </row>
    <row r="32" spans="4:4" x14ac:dyDescent="0.25">
      <c r="D32" t="s">
        <v>44</v>
      </c>
    </row>
    <row r="33" spans="4:4" x14ac:dyDescent="0.25">
      <c r="D33" t="s">
        <v>38</v>
      </c>
    </row>
    <row r="34" spans="4:4" x14ac:dyDescent="0.25">
      <c r="D34" t="s">
        <v>21</v>
      </c>
    </row>
    <row r="35" spans="4:4" x14ac:dyDescent="0.25">
      <c r="D35" t="s">
        <v>39</v>
      </c>
    </row>
    <row r="36" spans="4:4" x14ac:dyDescent="0.25">
      <c r="D36" t="s">
        <v>59</v>
      </c>
    </row>
    <row r="37" spans="4:4" x14ac:dyDescent="0.25">
      <c r="D37" t="s">
        <v>50</v>
      </c>
    </row>
    <row r="38" spans="4:4" x14ac:dyDescent="0.25">
      <c r="D38" t="s">
        <v>31</v>
      </c>
    </row>
    <row r="39" spans="4:4" x14ac:dyDescent="0.25">
      <c r="D39" t="s">
        <v>37</v>
      </c>
    </row>
    <row r="40" spans="4:4" x14ac:dyDescent="0.25">
      <c r="D40" t="s">
        <v>57</v>
      </c>
    </row>
  </sheetData>
  <sortState xmlns:xlrd2="http://schemas.microsoft.com/office/spreadsheetml/2017/richdata2" ref="D2:D45">
    <sortCondition ref="D2:D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14EF-87D4-458C-A54B-45719B219F95}">
  <dimension ref="A1:N28"/>
  <sheetViews>
    <sheetView workbookViewId="0">
      <selection activeCell="Q28" sqref="Q28"/>
    </sheetView>
  </sheetViews>
  <sheetFormatPr baseColWidth="10" defaultRowHeight="15" x14ac:dyDescent="0.25"/>
  <cols>
    <col min="1" max="1" width="6.28515625" style="2" customWidth="1"/>
    <col min="2" max="2" width="37" customWidth="1"/>
    <col min="3" max="3" width="7.42578125" style="2" customWidth="1"/>
    <col min="4" max="14" width="7.42578125" customWidth="1"/>
  </cols>
  <sheetData>
    <row r="1" spans="1:14" s="80" customFormat="1" x14ac:dyDescent="0.25">
      <c r="A1" s="165" t="s">
        <v>145</v>
      </c>
      <c r="B1" s="167" t="s">
        <v>146</v>
      </c>
      <c r="C1" s="169" t="s">
        <v>147</v>
      </c>
      <c r="D1" s="171" t="s">
        <v>148</v>
      </c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1:14" s="80" customFormat="1" x14ac:dyDescent="0.25">
      <c r="A2" s="166"/>
      <c r="B2" s="168"/>
      <c r="C2" s="170"/>
      <c r="D2" s="62">
        <v>1</v>
      </c>
      <c r="E2" s="62">
        <v>2</v>
      </c>
      <c r="F2" s="62">
        <v>3</v>
      </c>
      <c r="G2" s="62">
        <v>4</v>
      </c>
      <c r="H2" s="62">
        <v>5</v>
      </c>
      <c r="I2" s="62">
        <v>6</v>
      </c>
      <c r="J2" s="62">
        <v>7</v>
      </c>
      <c r="K2" s="62">
        <v>8</v>
      </c>
      <c r="L2" s="62">
        <v>9</v>
      </c>
      <c r="M2" s="62">
        <v>10</v>
      </c>
      <c r="N2" s="63">
        <v>11</v>
      </c>
    </row>
    <row r="3" spans="1:14" x14ac:dyDescent="0.25">
      <c r="A3" s="64">
        <v>1</v>
      </c>
      <c r="B3" s="65" t="s">
        <v>78</v>
      </c>
      <c r="C3" s="66">
        <v>0</v>
      </c>
      <c r="D3" s="67">
        <v>180</v>
      </c>
      <c r="E3" s="68"/>
      <c r="F3" s="69"/>
      <c r="G3" s="69"/>
      <c r="H3" s="69"/>
      <c r="I3" s="69"/>
      <c r="J3" s="69"/>
      <c r="K3" s="69"/>
      <c r="L3" s="69"/>
      <c r="M3" s="69"/>
      <c r="N3" s="70"/>
    </row>
    <row r="4" spans="1:14" x14ac:dyDescent="0.25">
      <c r="A4" s="64">
        <v>2</v>
      </c>
      <c r="B4" s="65" t="s">
        <v>149</v>
      </c>
      <c r="C4" s="66">
        <v>10</v>
      </c>
      <c r="D4" s="173">
        <v>170</v>
      </c>
      <c r="E4" s="173"/>
      <c r="F4" s="71"/>
      <c r="G4" s="71"/>
      <c r="H4" s="71"/>
      <c r="I4" s="71"/>
      <c r="J4" s="71"/>
      <c r="K4" s="71"/>
      <c r="L4" s="71"/>
      <c r="M4" s="71"/>
      <c r="N4" s="72"/>
    </row>
    <row r="5" spans="1:14" x14ac:dyDescent="0.25">
      <c r="A5" s="64">
        <v>3</v>
      </c>
      <c r="B5" s="65" t="s">
        <v>79</v>
      </c>
      <c r="C5" s="66">
        <v>15</v>
      </c>
      <c r="D5" s="163">
        <v>165</v>
      </c>
      <c r="E5" s="163"/>
      <c r="F5" s="163"/>
      <c r="G5" s="71"/>
      <c r="H5" s="71"/>
      <c r="I5" s="71"/>
      <c r="J5" s="71"/>
      <c r="K5" s="71"/>
      <c r="L5" s="71"/>
      <c r="M5" s="71"/>
      <c r="N5" s="72"/>
    </row>
    <row r="6" spans="1:14" x14ac:dyDescent="0.25">
      <c r="A6" s="64">
        <v>4</v>
      </c>
      <c r="B6" s="65" t="s">
        <v>150</v>
      </c>
      <c r="C6" s="66">
        <v>10</v>
      </c>
      <c r="D6" s="71"/>
      <c r="E6" s="73"/>
      <c r="F6" s="163">
        <v>160</v>
      </c>
      <c r="G6" s="163"/>
      <c r="H6" s="71"/>
      <c r="I6" s="71"/>
      <c r="J6" s="71"/>
      <c r="K6" s="71"/>
      <c r="L6" s="71"/>
      <c r="M6" s="71"/>
      <c r="N6" s="72"/>
    </row>
    <row r="7" spans="1:14" x14ac:dyDescent="0.25">
      <c r="A7" s="64">
        <v>5</v>
      </c>
      <c r="B7" s="65" t="s">
        <v>80</v>
      </c>
      <c r="C7" s="66">
        <v>60</v>
      </c>
      <c r="D7" s="164">
        <v>120</v>
      </c>
      <c r="E7" s="164"/>
      <c r="F7" s="164"/>
      <c r="G7" s="164"/>
      <c r="H7" s="164"/>
      <c r="I7" s="69"/>
      <c r="J7" s="69"/>
      <c r="K7" s="71"/>
      <c r="L7" s="71"/>
      <c r="M7" s="71"/>
      <c r="N7" s="72"/>
    </row>
    <row r="8" spans="1:14" x14ac:dyDescent="0.25">
      <c r="A8" s="64">
        <v>6</v>
      </c>
      <c r="B8" s="65" t="s">
        <v>151</v>
      </c>
      <c r="C8" s="66">
        <v>30</v>
      </c>
      <c r="D8" s="71"/>
      <c r="E8" s="73"/>
      <c r="F8" s="71"/>
      <c r="G8" s="71"/>
      <c r="H8" s="71"/>
      <c r="I8" s="67">
        <v>90</v>
      </c>
      <c r="J8" s="71"/>
      <c r="K8" s="69"/>
      <c r="L8" s="69"/>
      <c r="M8" s="71"/>
      <c r="N8" s="72"/>
    </row>
    <row r="9" spans="1:14" x14ac:dyDescent="0.25">
      <c r="A9" s="64">
        <v>7</v>
      </c>
      <c r="B9" s="65" t="s">
        <v>81</v>
      </c>
      <c r="C9" s="66">
        <v>30</v>
      </c>
      <c r="D9" s="71"/>
      <c r="E9" s="73"/>
      <c r="F9" s="71"/>
      <c r="G9" s="71"/>
      <c r="H9" s="71"/>
      <c r="I9" s="71"/>
      <c r="J9" s="67">
        <v>60</v>
      </c>
      <c r="K9" s="71"/>
      <c r="L9" s="71"/>
      <c r="M9" s="69"/>
      <c r="N9" s="70"/>
    </row>
    <row r="10" spans="1:14" ht="22.5" x14ac:dyDescent="0.25">
      <c r="A10" s="64">
        <v>8</v>
      </c>
      <c r="B10" s="65" t="s">
        <v>152</v>
      </c>
      <c r="C10" s="66">
        <v>30</v>
      </c>
      <c r="D10" s="71"/>
      <c r="E10" s="73"/>
      <c r="F10" s="71"/>
      <c r="G10" s="71"/>
      <c r="H10" s="71"/>
      <c r="I10" s="71"/>
      <c r="J10" s="71"/>
      <c r="K10" s="67">
        <v>30</v>
      </c>
      <c r="L10" s="71"/>
      <c r="M10" s="71"/>
      <c r="N10" s="72"/>
    </row>
    <row r="11" spans="1:14" x14ac:dyDescent="0.25">
      <c r="A11" s="64">
        <v>9</v>
      </c>
      <c r="B11" s="65" t="s">
        <v>109</v>
      </c>
      <c r="C11" s="66">
        <v>30</v>
      </c>
      <c r="D11" s="71"/>
      <c r="E11" s="73"/>
      <c r="F11" s="71"/>
      <c r="G11" s="71"/>
      <c r="H11" s="71"/>
      <c r="I11" s="71"/>
      <c r="J11" s="71"/>
      <c r="K11" s="71"/>
      <c r="L11" s="67">
        <v>30</v>
      </c>
      <c r="M11" s="71"/>
      <c r="N11" s="72"/>
    </row>
    <row r="12" spans="1:14" x14ac:dyDescent="0.25">
      <c r="A12" s="64">
        <v>10</v>
      </c>
      <c r="B12" s="65" t="s">
        <v>153</v>
      </c>
      <c r="C12" s="66">
        <v>0</v>
      </c>
      <c r="D12" s="71"/>
      <c r="E12" s="73"/>
      <c r="F12" s="71"/>
      <c r="G12" s="71"/>
      <c r="H12" s="71"/>
      <c r="I12" s="71"/>
      <c r="J12" s="71"/>
      <c r="K12" s="71"/>
      <c r="L12" s="71"/>
      <c r="M12" s="71">
        <v>0</v>
      </c>
      <c r="N12" s="72"/>
    </row>
    <row r="13" spans="1:14" ht="15.75" thickBot="1" x14ac:dyDescent="0.3">
      <c r="A13" s="74">
        <v>11</v>
      </c>
      <c r="B13" s="75" t="s">
        <v>154</v>
      </c>
      <c r="C13" s="76">
        <v>30</v>
      </c>
      <c r="D13" s="77"/>
      <c r="E13" s="78"/>
      <c r="F13" s="77"/>
      <c r="G13" s="77"/>
      <c r="H13" s="77"/>
      <c r="I13" s="77"/>
      <c r="J13" s="77"/>
      <c r="K13" s="77"/>
      <c r="L13" s="77"/>
      <c r="M13" s="77"/>
      <c r="N13" s="79">
        <v>30</v>
      </c>
    </row>
    <row r="16" spans="1:14" ht="15.75" customHeight="1" x14ac:dyDescent="0.25">
      <c r="A16" s="158" t="s">
        <v>145</v>
      </c>
      <c r="B16" s="160" t="s">
        <v>146</v>
      </c>
      <c r="C16" s="152" t="s">
        <v>155</v>
      </c>
      <c r="D16" s="152" t="s">
        <v>148</v>
      </c>
      <c r="E16" s="152"/>
      <c r="F16" s="152"/>
      <c r="G16" s="152"/>
      <c r="H16" s="152"/>
      <c r="I16" s="152"/>
      <c r="J16" s="152"/>
      <c r="K16" s="152"/>
      <c r="L16" s="152"/>
      <c r="M16" s="152"/>
      <c r="N16" s="153"/>
    </row>
    <row r="17" spans="1:14" x14ac:dyDescent="0.25">
      <c r="A17" s="159"/>
      <c r="B17" s="161"/>
      <c r="C17" s="162"/>
      <c r="D17" s="98">
        <v>1</v>
      </c>
      <c r="E17" s="100">
        <v>2</v>
      </c>
      <c r="F17" s="100">
        <v>3</v>
      </c>
      <c r="G17" s="98">
        <v>4</v>
      </c>
      <c r="H17" s="98">
        <v>5</v>
      </c>
      <c r="I17" s="98">
        <v>6</v>
      </c>
      <c r="J17" s="98">
        <v>7</v>
      </c>
      <c r="K17" s="99">
        <v>8</v>
      </c>
      <c r="L17" s="99">
        <v>9</v>
      </c>
      <c r="M17" s="98">
        <v>10</v>
      </c>
      <c r="N17" s="101">
        <v>11</v>
      </c>
    </row>
    <row r="18" spans="1:14" x14ac:dyDescent="0.25">
      <c r="A18" s="93">
        <v>1</v>
      </c>
      <c r="B18" s="84" t="s">
        <v>78</v>
      </c>
      <c r="C18" s="66">
        <v>0</v>
      </c>
      <c r="D18" s="85">
        <v>90</v>
      </c>
      <c r="E18" s="86"/>
      <c r="F18" s="87"/>
      <c r="G18" s="87"/>
      <c r="H18" s="87"/>
      <c r="I18" s="87"/>
      <c r="J18" s="87"/>
      <c r="K18" s="88"/>
      <c r="L18" s="88"/>
      <c r="M18" s="87"/>
      <c r="N18" s="94"/>
    </row>
    <row r="19" spans="1:14" x14ac:dyDescent="0.25">
      <c r="A19" s="93">
        <v>2</v>
      </c>
      <c r="B19" s="84" t="s">
        <v>149</v>
      </c>
      <c r="C19" s="66">
        <v>10</v>
      </c>
      <c r="D19" s="156">
        <v>80</v>
      </c>
      <c r="E19" s="157"/>
      <c r="F19" s="87"/>
      <c r="G19" s="87"/>
      <c r="H19" s="87"/>
      <c r="I19" s="87"/>
      <c r="J19" s="87"/>
      <c r="K19" s="88"/>
      <c r="L19" s="88"/>
      <c r="M19" s="87"/>
      <c r="N19" s="94"/>
    </row>
    <row r="20" spans="1:14" x14ac:dyDescent="0.25">
      <c r="A20" s="93">
        <v>3</v>
      </c>
      <c r="B20" s="84" t="s">
        <v>156</v>
      </c>
      <c r="C20" s="66">
        <v>15</v>
      </c>
      <c r="D20" s="154">
        <v>75</v>
      </c>
      <c r="E20" s="155"/>
      <c r="F20" s="155"/>
      <c r="G20" s="87"/>
      <c r="H20" s="87"/>
      <c r="I20" s="87"/>
      <c r="J20" s="87"/>
      <c r="K20" s="88"/>
      <c r="L20" s="88"/>
      <c r="M20" s="87"/>
      <c r="N20" s="94"/>
    </row>
    <row r="21" spans="1:14" x14ac:dyDescent="0.25">
      <c r="A21" s="93">
        <v>4</v>
      </c>
      <c r="B21" s="84" t="s">
        <v>150</v>
      </c>
      <c r="C21" s="66">
        <v>10</v>
      </c>
      <c r="D21" s="87"/>
      <c r="E21" s="87"/>
      <c r="F21" s="155">
        <v>70</v>
      </c>
      <c r="G21" s="155"/>
      <c r="H21" s="87"/>
      <c r="I21" s="87"/>
      <c r="J21" s="87"/>
      <c r="K21" s="88"/>
      <c r="L21" s="88"/>
      <c r="M21" s="87"/>
      <c r="N21" s="94"/>
    </row>
    <row r="22" spans="1:14" x14ac:dyDescent="0.25">
      <c r="A22" s="93">
        <v>5</v>
      </c>
      <c r="B22" s="84" t="s">
        <v>157</v>
      </c>
      <c r="C22" s="66">
        <v>30</v>
      </c>
      <c r="D22" s="154">
        <v>60</v>
      </c>
      <c r="E22" s="155"/>
      <c r="F22" s="155"/>
      <c r="G22" s="155"/>
      <c r="H22" s="155"/>
      <c r="I22" s="87"/>
      <c r="J22" s="87"/>
      <c r="K22" s="88"/>
      <c r="L22" s="88"/>
      <c r="M22" s="87"/>
      <c r="N22" s="94"/>
    </row>
    <row r="23" spans="1:14" x14ac:dyDescent="0.25">
      <c r="A23" s="93">
        <v>6</v>
      </c>
      <c r="B23" s="84" t="s">
        <v>151</v>
      </c>
      <c r="C23" s="66">
        <v>20</v>
      </c>
      <c r="D23" s="87"/>
      <c r="E23" s="86"/>
      <c r="F23" s="87"/>
      <c r="G23" s="87"/>
      <c r="H23" s="87"/>
      <c r="I23" s="85">
        <v>40</v>
      </c>
      <c r="J23" s="87"/>
      <c r="K23" s="88"/>
      <c r="L23" s="88"/>
      <c r="M23" s="87"/>
      <c r="N23" s="94"/>
    </row>
    <row r="24" spans="1:14" ht="22.5" x14ac:dyDescent="0.25">
      <c r="A24" s="93">
        <v>7</v>
      </c>
      <c r="B24" s="84" t="s">
        <v>158</v>
      </c>
      <c r="C24" s="66">
        <v>15</v>
      </c>
      <c r="D24" s="89"/>
      <c r="E24" s="90"/>
      <c r="F24" s="91"/>
      <c r="G24" s="92"/>
      <c r="H24" s="92"/>
      <c r="I24" s="92"/>
      <c r="J24" s="85">
        <v>25</v>
      </c>
      <c r="K24" s="73"/>
      <c r="L24" s="73"/>
      <c r="M24" s="71"/>
      <c r="N24" s="95"/>
    </row>
    <row r="25" spans="1:14" ht="22.5" x14ac:dyDescent="0.25">
      <c r="A25" s="93">
        <v>8</v>
      </c>
      <c r="B25" s="84" t="s">
        <v>159</v>
      </c>
      <c r="C25" s="66">
        <v>15</v>
      </c>
      <c r="D25" s="89"/>
      <c r="E25" s="90"/>
      <c r="F25" s="91"/>
      <c r="G25" s="92"/>
      <c r="H25" s="92"/>
      <c r="I25" s="92"/>
      <c r="J25" s="71"/>
      <c r="K25" s="85">
        <v>10</v>
      </c>
      <c r="L25" s="73"/>
      <c r="M25" s="71"/>
      <c r="N25" s="95"/>
    </row>
    <row r="26" spans="1:14" x14ac:dyDescent="0.25">
      <c r="A26" s="93">
        <v>9</v>
      </c>
      <c r="B26" s="84" t="s">
        <v>160</v>
      </c>
      <c r="C26" s="66">
        <v>25</v>
      </c>
      <c r="D26" s="87"/>
      <c r="E26" s="86"/>
      <c r="F26" s="87"/>
      <c r="G26" s="87"/>
      <c r="H26" s="87"/>
      <c r="I26" s="87"/>
      <c r="J26" s="155">
        <v>25</v>
      </c>
      <c r="K26" s="155"/>
      <c r="L26" s="155"/>
      <c r="M26" s="87"/>
      <c r="N26" s="95"/>
    </row>
    <row r="27" spans="1:14" x14ac:dyDescent="0.25">
      <c r="A27" s="93">
        <v>10</v>
      </c>
      <c r="B27" s="84" t="s">
        <v>153</v>
      </c>
      <c r="C27" s="66">
        <v>0</v>
      </c>
      <c r="D27" s="87"/>
      <c r="E27" s="86"/>
      <c r="F27" s="87"/>
      <c r="G27" s="87"/>
      <c r="H27" s="87"/>
      <c r="I27" s="87"/>
      <c r="J27" s="87"/>
      <c r="K27" s="73"/>
      <c r="L27" s="73"/>
      <c r="M27" s="85">
        <v>0</v>
      </c>
      <c r="N27" s="94"/>
    </row>
    <row r="28" spans="1:14" ht="15.75" thickBot="1" x14ac:dyDescent="0.3">
      <c r="A28" s="96">
        <v>11</v>
      </c>
      <c r="B28" s="97" t="s">
        <v>154</v>
      </c>
      <c r="C28" s="76">
        <v>30</v>
      </c>
      <c r="D28" s="83"/>
      <c r="E28" s="82"/>
      <c r="F28" s="83"/>
      <c r="G28" s="83"/>
      <c r="H28" s="83"/>
      <c r="I28" s="83"/>
      <c r="J28" s="83"/>
      <c r="K28" s="78"/>
      <c r="L28" s="78"/>
      <c r="M28" s="83"/>
      <c r="N28" s="81">
        <v>30</v>
      </c>
    </row>
  </sheetData>
  <mergeCells count="17">
    <mergeCell ref="D5:F5"/>
    <mergeCell ref="A1:A2"/>
    <mergeCell ref="B1:B2"/>
    <mergeCell ref="C1:C2"/>
    <mergeCell ref="D1:N1"/>
    <mergeCell ref="D4:E4"/>
    <mergeCell ref="J26:L26"/>
    <mergeCell ref="A16:A17"/>
    <mergeCell ref="B16:B17"/>
    <mergeCell ref="C16:C17"/>
    <mergeCell ref="F6:G6"/>
    <mergeCell ref="D7:H7"/>
    <mergeCell ref="D16:N16"/>
    <mergeCell ref="D20:F20"/>
    <mergeCell ref="D19:E19"/>
    <mergeCell ref="F21:G21"/>
    <mergeCell ref="D22:H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Información_Proyecto</vt:lpstr>
      <vt:lpstr>Lista_Chequeo_EACP_V1</vt:lpstr>
      <vt:lpstr>Comentarios_EACP_V1</vt:lpstr>
      <vt:lpstr>Lista</vt:lpstr>
      <vt:lpstr>Fechas acuerdo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YULIETH AGUDELO ZAPATA</dc:creator>
  <cp:lastModifiedBy>Adriana Perez</cp:lastModifiedBy>
  <dcterms:created xsi:type="dcterms:W3CDTF">2023-09-13T13:14:27Z</dcterms:created>
  <dcterms:modified xsi:type="dcterms:W3CDTF">2024-12-04T15:56:16Z</dcterms:modified>
</cp:coreProperties>
</file>