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1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Unidades compartidas\SGR_H2\COL\2022_MOD_Solarpack_PSFV La Mata y La Union\04 Ensayos\Registros - La Union\Trabajados\Acuerdo 1563-PQ\"/>
    </mc:Choice>
  </mc:AlternateContent>
  <xr:revisionPtr revIDLastSave="0" documentId="8_{C2C8FEEE-8608-4A4B-B436-847759C30CE5}" xr6:coauthVersionLast="47" xr6:coauthVersionMax="47" xr10:uidLastSave="{00000000-0000-0000-0000-000000000000}"/>
  <bookViews>
    <workbookView xWindow="-120" yWindow="-120" windowWidth="20730" windowHeight="11160" firstSheet="1" activeTab="1" xr2:uid="{C18005DF-F42C-4457-93FF-38D425B9E844}"/>
  </bookViews>
  <sheets>
    <sheet name="Datos" sheetId="1" r:id="rId1"/>
    <sheet name="Curva de capacidad preliminar" sheetId="3" r:id="rId2"/>
  </sheets>
  <definedNames>
    <definedName name="_xlnm.Print_Area" localSheetId="0">Datos!$A$1:$P$54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8" i="1" l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N13" i="1"/>
  <c r="M13" i="1"/>
  <c r="L13" i="1"/>
  <c r="K13" i="1"/>
  <c r="N10" i="1"/>
  <c r="N11" i="1"/>
  <c r="N12" i="1"/>
  <c r="N14" i="1"/>
  <c r="N15" i="1"/>
  <c r="N16" i="1"/>
  <c r="N18" i="1"/>
  <c r="N17" i="1"/>
  <c r="N19" i="1"/>
  <c r="N20" i="1"/>
  <c r="N21" i="1"/>
  <c r="N23" i="1"/>
  <c r="N22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M10" i="1"/>
  <c r="M11" i="1"/>
  <c r="M12" i="1"/>
  <c r="M14" i="1"/>
  <c r="M15" i="1"/>
  <c r="M16" i="1"/>
  <c r="M18" i="1"/>
  <c r="M17" i="1"/>
  <c r="M19" i="1"/>
  <c r="M20" i="1"/>
  <c r="M21" i="1"/>
  <c r="M23" i="1"/>
  <c r="M22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L10" i="1"/>
  <c r="L11" i="1"/>
  <c r="L12" i="1"/>
  <c r="L14" i="1"/>
  <c r="L15" i="1"/>
  <c r="L16" i="1"/>
  <c r="L18" i="1"/>
  <c r="L17" i="1"/>
  <c r="L19" i="1"/>
  <c r="L20" i="1"/>
  <c r="L21" i="1"/>
  <c r="L23" i="1"/>
  <c r="L22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K10" i="1"/>
  <c r="K11" i="1"/>
  <c r="K12" i="1"/>
  <c r="K14" i="1"/>
  <c r="K15" i="1"/>
  <c r="K16" i="1"/>
  <c r="K18" i="1"/>
  <c r="K17" i="1"/>
  <c r="K19" i="1"/>
  <c r="K20" i="1"/>
  <c r="K21" i="1"/>
  <c r="K23" i="1"/>
  <c r="K22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L9" i="1"/>
  <c r="K9" i="1"/>
  <c r="N9" i="1"/>
  <c r="M9" i="1"/>
</calcChain>
</file>

<file path=xl/sharedStrings.xml><?xml version="1.0" encoding="utf-8"?>
<sst xmlns="http://schemas.openxmlformats.org/spreadsheetml/2006/main" count="122" uniqueCount="37">
  <si>
    <t>ANEXO 2 ACUERDO 1563</t>
  </si>
  <si>
    <t>Descripción:</t>
  </si>
  <si>
    <t>En esta hoja se reportan los puntos obtenidos durante la prueba considerando los diferentes modos de control</t>
  </si>
  <si>
    <t>Nombre de la planta</t>
  </si>
  <si>
    <t>PSFV Solar Pack</t>
  </si>
  <si>
    <t>Fecha de las pruebas</t>
  </si>
  <si>
    <t>Punto</t>
  </si>
  <si>
    <t>Región</t>
  </si>
  <si>
    <t>Modo de control</t>
  </si>
  <si>
    <t>Hora en el que se alcanza el punto</t>
  </si>
  <si>
    <t>Tiempo en el punto</t>
  </si>
  <si>
    <t>P esperado (MW)*</t>
  </si>
  <si>
    <t>Q esperado (MVAR)*</t>
  </si>
  <si>
    <t>P medido (MW)*</t>
  </si>
  <si>
    <t>Q medido (MVAR)*</t>
  </si>
  <si>
    <t>Tensión (kV)*</t>
  </si>
  <si>
    <t>P esperado (p.u)*</t>
  </si>
  <si>
    <t>Q esperado (p.u)*</t>
  </si>
  <si>
    <t>P medido (p.u)*</t>
  </si>
  <si>
    <t>Q medido (p.u)*</t>
  </si>
  <si>
    <t>Tensión (p.u)*</t>
  </si>
  <si>
    <t>Causa del límite obtenido</t>
  </si>
  <si>
    <t>Entrega de potencia reactiva</t>
  </si>
  <si>
    <t>Tensión</t>
  </si>
  <si>
    <t>5 min</t>
  </si>
  <si>
    <t>Potencia reactiva</t>
  </si>
  <si>
    <t>1 min</t>
  </si>
  <si>
    <t>Factor de potencia</t>
  </si>
  <si>
    <t>Absorción de potencia reactiva</t>
  </si>
  <si>
    <t>Comentarios adicionales</t>
  </si>
  <si>
    <r>
      <rPr>
        <b/>
        <sz val="11"/>
        <color theme="1"/>
        <rFont val="Calibri"/>
        <family val="2"/>
        <scheme val="minor"/>
      </rPr>
      <t>*Nota:</t>
    </r>
    <r>
      <rPr>
        <sz val="11"/>
        <color theme="1"/>
        <rFont val="Calibri"/>
        <family val="2"/>
        <scheme val="minor"/>
      </rPr>
      <t xml:space="preserve"> Todos los puntos se deben reportar medidos en el punto donde se verifica la curva según el Artículo 4 del presente Acuerdo</t>
    </r>
  </si>
  <si>
    <t>Cancelación de pruebas</t>
  </si>
  <si>
    <t>Si</t>
  </si>
  <si>
    <t>No</t>
  </si>
  <si>
    <t>Justificación</t>
  </si>
  <si>
    <t>X</t>
  </si>
  <si>
    <t>En esta hoja se incluye la curva de carga esperada vs. la obtenida durante la prueba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</si>
</sst>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h:mm:ss.000"/>
    <numFmt numFmtId="165" formatCode="0.0000"/>
  </numFmts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40">
    <xf numFmtId="0" fontId="0" fillId="0" borderId="0" xfId="0"/>
    <xf numFmtId="0" fontId="1" fillId="0" borderId="0" xfId="0" applyFont="1" applyAlignment="1">
      <alignment horizontal="center"/>
    </xf>
    <xf numFmtId="0" fontId="0" fillId="0" borderId="3" xfId="0" applyBorder="1"/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1" fillId="0" borderId="12" xfId="0" applyFont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/>
    <xf numFmtId="164" fontId="0" fillId="0" borderId="3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2" fillId="0" borderId="18" xfId="1" applyBorder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  <xf numFmtId="165" fontId="0" fillId="0" borderId="13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2" fontId="2" fillId="0" borderId="3" xfId="1" applyNumberFormat="1" applyBorder="1" applyAlignment="1">
      <alignment horizontal="center" vertical="center"/>
    </xf>
    <xf numFmtId="2" fontId="2" fillId="0" borderId="3" xfId="1" applyNumberFormat="1" applyBorder="1" applyAlignment="1">
      <alignment horizontal="center"/>
    </xf>
    <xf numFmtId="0" fontId="0" fillId="0" borderId="19" xfId="0" applyBorder="1"/>
    <xf numFmtId="164" fontId="0" fillId="0" borderId="10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2" fontId="2" fillId="0" borderId="10" xfId="1" applyNumberFormat="1" applyBorder="1" applyAlignment="1">
      <alignment horizontal="center" vertical="center"/>
    </xf>
    <xf numFmtId="0" fontId="2" fillId="0" borderId="15" xfId="1" applyBorder="1" applyAlignment="1">
      <alignment horizontal="center" vertical="center"/>
    </xf>
    <xf numFmtId="165" fontId="0" fillId="0" borderId="10" xfId="0" applyNumberFormat="1" applyBorder="1" applyAlignment="1">
      <alignment horizontal="center" vertical="center"/>
    </xf>
    <xf numFmtId="165" fontId="0" fillId="0" borderId="20" xfId="0" applyNumberFormat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1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5" xfId="0" applyBorder="1" applyAlignment="1">
      <alignment horizontal="center"/>
    </xf>
  </cellXfs>
  <cellStyles count="2">
    <cellStyle name="Normal" xfId="0" builtinId="0"/>
    <cellStyle name="Normal 2" xfId="1" xr:uid="{A6400748-6888-4D9A-8626-DACE65D69F9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139700</xdr:colOff>
      <xdr:row>0</xdr:row>
      <xdr:rowOff>0</xdr:rowOff>
    </xdr:from>
    <xdr:to>
      <xdr:col>1</xdr:col>
      <xdr:colOff>55441</xdr:colOff>
      <xdr:row>0</xdr:row>
      <xdr:rowOff>837106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32DB4C3-CCE4-D84E-8229-464CBF06DD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700" y="0"/>
          <a:ext cx="1378856" cy="8371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0</xdr:rowOff>
    </xdr:from>
    <xdr:to>
      <xdr:col>1</xdr:col>
      <xdr:colOff>7256</xdr:colOff>
      <xdr:row>1</xdr:row>
      <xdr:rowOff>49706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3224BD8-9742-AA41-961E-EFB98B9E5D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00" y="0"/>
          <a:ext cx="1378856" cy="837106"/>
        </a:xfrm>
        <a:prstGeom prst="rect">
          <a:avLst/>
        </a:prstGeom>
      </xdr:spPr>
    </xdr:pic>
    <xdr:clientData/>
  </xdr:twoCellAnchor>
  <xdr:twoCellAnchor editAs="oneCell">
    <xdr:from>
      <xdr:col>0</xdr:col>
      <xdr:colOff>367862</xdr:colOff>
      <xdr:row>3</xdr:row>
      <xdr:rowOff>0</xdr:rowOff>
    </xdr:from>
    <xdr:to>
      <xdr:col>7</xdr:col>
      <xdr:colOff>301275</xdr:colOff>
      <xdr:row>23</xdr:row>
      <xdr:rowOff>179705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DDABB28-3FCB-BE33-614F-4DD9B03A1C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862" y="1162707"/>
          <a:ext cx="5760085" cy="398970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4F9BB6-6176-4BC7-B5BF-3DE1BE29470E}">
  <dimension ref="A1:P55"/>
  <sheetViews>
    <sheetView topLeftCell="F10" zoomScale="85" zoomScaleNormal="85" workbookViewId="0">
      <selection activeCell="O38" sqref="O38"/>
    </sheetView>
  </sheetViews>
  <sheetFormatPr defaultColWidth="11.42578125" defaultRowHeight="15"/>
  <cols>
    <col min="1" max="1" width="20.85546875" customWidth="1"/>
    <col min="2" max="2" width="28.42578125" bestFit="1" customWidth="1"/>
    <col min="3" max="3" width="23" customWidth="1"/>
    <col min="4" max="4" width="41.5703125" bestFit="1" customWidth="1"/>
    <col min="5" max="5" width="23.42578125" bestFit="1" customWidth="1"/>
    <col min="6" max="6" width="22" bestFit="1" customWidth="1"/>
    <col min="7" max="7" width="25" bestFit="1" customWidth="1"/>
    <col min="8" max="8" width="19.28515625" bestFit="1" customWidth="1"/>
    <col min="9" max="9" width="22.5703125" bestFit="1" customWidth="1"/>
    <col min="10" max="10" width="16.7109375" bestFit="1" customWidth="1"/>
    <col min="11" max="11" width="21.7109375" bestFit="1" customWidth="1"/>
    <col min="12" max="12" width="22" bestFit="1" customWidth="1"/>
    <col min="13" max="13" width="19.140625" bestFit="1" customWidth="1"/>
    <col min="14" max="14" width="19.28515625" bestFit="1" customWidth="1"/>
    <col min="15" max="15" width="17.42578125" bestFit="1" customWidth="1"/>
    <col min="16" max="16" width="30.5703125" bestFit="1" customWidth="1"/>
  </cols>
  <sheetData>
    <row r="1" spans="1:16" ht="74.099999999999994" customHeight="1">
      <c r="B1" s="13" t="s">
        <v>0</v>
      </c>
    </row>
    <row r="2" spans="1:16">
      <c r="A2" s="12" t="s">
        <v>1</v>
      </c>
      <c r="B2" t="s">
        <v>2</v>
      </c>
    </row>
    <row r="4" spans="1:16">
      <c r="A4" s="12" t="s">
        <v>3</v>
      </c>
      <c r="B4" s="14" t="s">
        <v>4</v>
      </c>
    </row>
    <row r="5" spans="1:16">
      <c r="A5" s="12" t="s">
        <v>5</v>
      </c>
      <c r="B5" s="15">
        <v>45350</v>
      </c>
    </row>
    <row r="7" spans="1:16" ht="15.75" thickBot="1"/>
    <row r="8" spans="1:16">
      <c r="A8" s="3" t="s">
        <v>6</v>
      </c>
      <c r="B8" s="4" t="s">
        <v>7</v>
      </c>
      <c r="C8" s="4" t="s">
        <v>8</v>
      </c>
      <c r="D8" s="4" t="s">
        <v>9</v>
      </c>
      <c r="E8" s="4" t="s">
        <v>10</v>
      </c>
      <c r="F8" s="4" t="s">
        <v>11</v>
      </c>
      <c r="G8" s="4" t="s">
        <v>12</v>
      </c>
      <c r="H8" s="4" t="s">
        <v>13</v>
      </c>
      <c r="I8" s="4" t="s">
        <v>14</v>
      </c>
      <c r="J8" s="11" t="s">
        <v>15</v>
      </c>
      <c r="K8" s="4" t="s">
        <v>16</v>
      </c>
      <c r="L8" s="4" t="s">
        <v>17</v>
      </c>
      <c r="M8" s="4" t="s">
        <v>18</v>
      </c>
      <c r="N8" s="4" t="s">
        <v>19</v>
      </c>
      <c r="O8" s="11" t="s">
        <v>20</v>
      </c>
      <c r="P8" s="5" t="s">
        <v>21</v>
      </c>
    </row>
    <row r="9" spans="1:16">
      <c r="A9" s="6">
        <v>1</v>
      </c>
      <c r="B9" s="2" t="s">
        <v>22</v>
      </c>
      <c r="C9" s="2" t="s">
        <v>23</v>
      </c>
      <c r="D9" s="25">
        <v>0.55972305555555557</v>
      </c>
      <c r="E9" s="20" t="s">
        <v>24</v>
      </c>
      <c r="F9" s="20">
        <v>10</v>
      </c>
      <c r="G9" s="20">
        <v>10</v>
      </c>
      <c r="H9" s="26">
        <v>10.001012986060177</v>
      </c>
      <c r="I9" s="26">
        <v>10.384499164958275</v>
      </c>
      <c r="J9" s="26">
        <v>113.59974161271771</v>
      </c>
      <c r="K9" s="21">
        <f>+F9/100</f>
        <v>0.1</v>
      </c>
      <c r="L9" s="20">
        <f>+G9/100</f>
        <v>0.1</v>
      </c>
      <c r="M9" s="22">
        <f>+H9/100</f>
        <v>0.10001012986060177</v>
      </c>
      <c r="N9" s="22">
        <f>+I9/100</f>
        <v>0.10384499164958275</v>
      </c>
      <c r="O9" s="23">
        <f>+J9/115</f>
        <v>0.98782384011058877</v>
      </c>
      <c r="P9" s="7"/>
    </row>
    <row r="10" spans="1:16">
      <c r="A10" s="6">
        <v>2</v>
      </c>
      <c r="B10" s="2" t="s">
        <v>22</v>
      </c>
      <c r="C10" s="2" t="s">
        <v>23</v>
      </c>
      <c r="D10" s="25">
        <v>0.57916775462962966</v>
      </c>
      <c r="E10" s="20" t="s">
        <v>24</v>
      </c>
      <c r="F10" s="20">
        <v>20</v>
      </c>
      <c r="G10" s="20">
        <v>33</v>
      </c>
      <c r="H10" s="26">
        <v>19.999826643054313</v>
      </c>
      <c r="I10" s="26">
        <v>33.58309047277735</v>
      </c>
      <c r="J10" s="26">
        <v>115.40043558472757</v>
      </c>
      <c r="K10" s="21">
        <f t="shared" ref="K10:K38" si="0">+F10/100</f>
        <v>0.2</v>
      </c>
      <c r="L10" s="20">
        <f t="shared" ref="L10:L38" si="1">+G10/100</f>
        <v>0.33</v>
      </c>
      <c r="M10" s="22">
        <f t="shared" ref="M10:M38" si="2">+H10/100</f>
        <v>0.19999826643054314</v>
      </c>
      <c r="N10" s="22">
        <f t="shared" ref="N10:N38" si="3">+I10/100</f>
        <v>0.33583090472777349</v>
      </c>
      <c r="O10" s="23">
        <f t="shared" ref="O10:O37" si="4">+J10/115</f>
        <v>1.0034820485628484</v>
      </c>
      <c r="P10" s="7"/>
    </row>
    <row r="11" spans="1:16">
      <c r="A11" s="6">
        <v>3</v>
      </c>
      <c r="B11" s="2" t="s">
        <v>22</v>
      </c>
      <c r="C11" s="2" t="s">
        <v>23</v>
      </c>
      <c r="D11" s="25">
        <v>0.57060478009259252</v>
      </c>
      <c r="E11" s="20" t="s">
        <v>24</v>
      </c>
      <c r="F11" s="20">
        <v>50</v>
      </c>
      <c r="G11" s="20">
        <v>33</v>
      </c>
      <c r="H11" s="26">
        <v>50.001436043963473</v>
      </c>
      <c r="I11" s="26">
        <v>34.172700595411499</v>
      </c>
      <c r="J11" s="26">
        <v>115.9992223698079</v>
      </c>
      <c r="K11" s="21">
        <f t="shared" si="0"/>
        <v>0.5</v>
      </c>
      <c r="L11" s="20">
        <f t="shared" si="1"/>
        <v>0.33</v>
      </c>
      <c r="M11" s="22">
        <f t="shared" si="2"/>
        <v>0.50001436043963476</v>
      </c>
      <c r="N11" s="22">
        <f t="shared" si="3"/>
        <v>0.34172700595411498</v>
      </c>
      <c r="O11" s="23">
        <f t="shared" si="4"/>
        <v>1.0086888901722426</v>
      </c>
      <c r="P11" s="7"/>
    </row>
    <row r="12" spans="1:16">
      <c r="A12" s="6">
        <v>4</v>
      </c>
      <c r="B12" s="2" t="s">
        <v>22</v>
      </c>
      <c r="C12" s="2" t="s">
        <v>23</v>
      </c>
      <c r="D12" s="18">
        <v>0.43611209490740738</v>
      </c>
      <c r="E12" s="20" t="s">
        <v>24</v>
      </c>
      <c r="F12" s="20">
        <v>95</v>
      </c>
      <c r="G12" s="20">
        <v>33</v>
      </c>
      <c r="H12" s="27">
        <v>94.883259055031658</v>
      </c>
      <c r="I12" s="27">
        <v>34.328794839657682</v>
      </c>
      <c r="J12" s="27">
        <v>115.2000000000039</v>
      </c>
      <c r="K12" s="21">
        <f>+F12/100</f>
        <v>0.95</v>
      </c>
      <c r="L12" s="20">
        <f>+G12/100</f>
        <v>0.33</v>
      </c>
      <c r="M12" s="22">
        <f>+H12/100</f>
        <v>0.94883259055031655</v>
      </c>
      <c r="N12" s="22">
        <f>+I12/100</f>
        <v>0.34328794839657684</v>
      </c>
      <c r="O12" s="23">
        <f t="shared" si="4"/>
        <v>1.0017391304348164</v>
      </c>
      <c r="P12" s="7"/>
    </row>
    <row r="13" spans="1:16">
      <c r="A13" s="6">
        <v>5</v>
      </c>
      <c r="B13" s="2" t="s">
        <v>22</v>
      </c>
      <c r="C13" s="2" t="s">
        <v>23</v>
      </c>
      <c r="D13" s="18">
        <v>0.42519004629629631</v>
      </c>
      <c r="E13" s="20" t="s">
        <v>24</v>
      </c>
      <c r="F13" s="20">
        <v>100</v>
      </c>
      <c r="G13" s="20">
        <v>22.8</v>
      </c>
      <c r="H13" s="27">
        <v>99.9858437739436</v>
      </c>
      <c r="I13" s="27">
        <v>26.137728952300655</v>
      </c>
      <c r="J13" s="27">
        <v>114.70030669610894</v>
      </c>
      <c r="K13" s="21">
        <f t="shared" ref="K13" si="5">+F13/100</f>
        <v>1</v>
      </c>
      <c r="L13" s="20">
        <f t="shared" ref="L13" si="6">+G13/100</f>
        <v>0.22800000000000001</v>
      </c>
      <c r="M13" s="22">
        <f t="shared" ref="M13" si="7">+H13/100</f>
        <v>0.99985843773943595</v>
      </c>
      <c r="N13" s="22">
        <f t="shared" ref="N13" si="8">+I13/100</f>
        <v>0.26137728952300654</v>
      </c>
      <c r="O13" s="23">
        <f t="shared" si="4"/>
        <v>0.99739397127051255</v>
      </c>
      <c r="P13" s="7"/>
    </row>
    <row r="14" spans="1:16">
      <c r="A14" s="6">
        <v>1</v>
      </c>
      <c r="B14" s="2" t="s">
        <v>22</v>
      </c>
      <c r="C14" s="2" t="s">
        <v>25</v>
      </c>
      <c r="D14" s="25">
        <v>0.56388932870370367</v>
      </c>
      <c r="E14" s="20" t="s">
        <v>26</v>
      </c>
      <c r="F14" s="20">
        <v>10</v>
      </c>
      <c r="G14" s="20">
        <v>10</v>
      </c>
      <c r="H14" s="26">
        <v>9.996508977475127</v>
      </c>
      <c r="I14" s="26">
        <v>10.003880868462669</v>
      </c>
      <c r="J14" s="26">
        <v>113.57286317585694</v>
      </c>
      <c r="K14" s="21">
        <f t="shared" si="0"/>
        <v>0.1</v>
      </c>
      <c r="L14" s="20">
        <f t="shared" si="1"/>
        <v>0.1</v>
      </c>
      <c r="M14" s="22">
        <f t="shared" si="2"/>
        <v>9.996508977475127E-2</v>
      </c>
      <c r="N14" s="22">
        <f t="shared" si="3"/>
        <v>0.1000388086846267</v>
      </c>
      <c r="O14" s="23">
        <f t="shared" si="4"/>
        <v>0.98759011457266899</v>
      </c>
      <c r="P14" s="7"/>
    </row>
    <row r="15" spans="1:16">
      <c r="A15" s="6">
        <v>2</v>
      </c>
      <c r="B15" s="2" t="s">
        <v>22</v>
      </c>
      <c r="C15" s="2" t="s">
        <v>25</v>
      </c>
      <c r="D15" s="25">
        <v>0.58379721064814816</v>
      </c>
      <c r="E15" s="20" t="s">
        <v>26</v>
      </c>
      <c r="F15" s="20">
        <v>20</v>
      </c>
      <c r="G15" s="20">
        <v>33</v>
      </c>
      <c r="H15" s="26">
        <v>20.002362302748516</v>
      </c>
      <c r="I15" s="26">
        <v>32.99198106998589</v>
      </c>
      <c r="J15" s="26">
        <v>115.35807931183069</v>
      </c>
      <c r="K15" s="21">
        <f t="shared" si="0"/>
        <v>0.2</v>
      </c>
      <c r="L15" s="20">
        <f t="shared" si="1"/>
        <v>0.33</v>
      </c>
      <c r="M15" s="22">
        <f t="shared" si="2"/>
        <v>0.20002362302748516</v>
      </c>
      <c r="N15" s="22">
        <f t="shared" si="3"/>
        <v>0.32991981069985887</v>
      </c>
      <c r="O15" s="23">
        <f t="shared" si="4"/>
        <v>1.0031137331463538</v>
      </c>
      <c r="P15" s="7"/>
    </row>
    <row r="16" spans="1:16">
      <c r="A16" s="6">
        <v>3</v>
      </c>
      <c r="B16" s="2" t="s">
        <v>22</v>
      </c>
      <c r="C16" s="2" t="s">
        <v>25</v>
      </c>
      <c r="D16" s="25">
        <v>0.57465581018518519</v>
      </c>
      <c r="E16" s="20" t="s">
        <v>26</v>
      </c>
      <c r="F16" s="20">
        <v>50</v>
      </c>
      <c r="G16" s="20">
        <v>33</v>
      </c>
      <c r="H16" s="26">
        <v>49.995483643069058</v>
      </c>
      <c r="I16" s="26">
        <v>33.001862537764275</v>
      </c>
      <c r="J16" s="26">
        <v>115.87119783193519</v>
      </c>
      <c r="K16" s="21">
        <f t="shared" si="0"/>
        <v>0.5</v>
      </c>
      <c r="L16" s="20">
        <f t="shared" si="1"/>
        <v>0.33</v>
      </c>
      <c r="M16" s="22">
        <f t="shared" si="2"/>
        <v>0.49995483643069055</v>
      </c>
      <c r="N16" s="22">
        <f t="shared" si="3"/>
        <v>0.33001862537764276</v>
      </c>
      <c r="O16" s="23">
        <f t="shared" si="4"/>
        <v>1.0075756333211756</v>
      </c>
      <c r="P16" s="7"/>
    </row>
    <row r="17" spans="1:16">
      <c r="A17" s="6">
        <v>4</v>
      </c>
      <c r="B17" s="2" t="s">
        <v>22</v>
      </c>
      <c r="C17" s="2" t="s">
        <v>25</v>
      </c>
      <c r="D17" s="18">
        <v>0.4402785300925926</v>
      </c>
      <c r="E17" s="20" t="s">
        <v>26</v>
      </c>
      <c r="F17" s="20">
        <v>95</v>
      </c>
      <c r="G17" s="20">
        <v>33</v>
      </c>
      <c r="H17" s="27">
        <v>90.387445446532695</v>
      </c>
      <c r="I17" s="27">
        <v>33.549599094975797</v>
      </c>
      <c r="J17" s="27">
        <v>115.19999999999807</v>
      </c>
      <c r="K17" s="21">
        <f t="shared" ref="K17:N18" si="9">+F17/100</f>
        <v>0.95</v>
      </c>
      <c r="L17" s="20">
        <f t="shared" si="9"/>
        <v>0.33</v>
      </c>
      <c r="M17" s="22">
        <f t="shared" si="9"/>
        <v>0.90387445446532699</v>
      </c>
      <c r="N17" s="22">
        <f t="shared" si="9"/>
        <v>0.33549599094975796</v>
      </c>
      <c r="O17" s="23">
        <f t="shared" si="4"/>
        <v>1.0017391304347658</v>
      </c>
      <c r="P17" s="7"/>
    </row>
    <row r="18" spans="1:16">
      <c r="A18" s="6">
        <v>5</v>
      </c>
      <c r="B18" s="2" t="s">
        <v>22</v>
      </c>
      <c r="C18" s="2" t="s">
        <v>25</v>
      </c>
      <c r="D18" s="18">
        <v>0.42924077546296296</v>
      </c>
      <c r="E18" s="20" t="s">
        <v>26</v>
      </c>
      <c r="F18" s="20">
        <v>100</v>
      </c>
      <c r="G18" s="20">
        <v>22.8</v>
      </c>
      <c r="H18" s="27">
        <v>99.991382102270606</v>
      </c>
      <c r="I18" s="27">
        <v>25.497015786967001</v>
      </c>
      <c r="J18" s="27">
        <v>114.63790857575538</v>
      </c>
      <c r="K18" s="21">
        <f t="shared" si="9"/>
        <v>1</v>
      </c>
      <c r="L18" s="20">
        <f t="shared" si="9"/>
        <v>0.22800000000000001</v>
      </c>
      <c r="M18" s="22">
        <f t="shared" si="9"/>
        <v>0.9999138210227061</v>
      </c>
      <c r="N18" s="22">
        <f t="shared" si="9"/>
        <v>0.25497015786967003</v>
      </c>
      <c r="O18" s="23">
        <f t="shared" si="4"/>
        <v>0.99685137891961195</v>
      </c>
      <c r="P18" s="7"/>
    </row>
    <row r="19" spans="1:16">
      <c r="A19" s="6">
        <v>1</v>
      </c>
      <c r="B19" s="2" t="s">
        <v>22</v>
      </c>
      <c r="C19" s="2" t="s">
        <v>27</v>
      </c>
      <c r="D19" s="25">
        <v>0.56493092592592598</v>
      </c>
      <c r="E19" s="20" t="s">
        <v>26</v>
      </c>
      <c r="F19" s="20">
        <v>10</v>
      </c>
      <c r="G19" s="20">
        <v>10</v>
      </c>
      <c r="H19" s="26">
        <v>10.000737800224904</v>
      </c>
      <c r="I19" s="26">
        <v>10.002060209720984</v>
      </c>
      <c r="J19" s="26">
        <v>113.74513651780461</v>
      </c>
      <c r="K19" s="21">
        <f t="shared" si="0"/>
        <v>0.1</v>
      </c>
      <c r="L19" s="20">
        <f t="shared" si="1"/>
        <v>0.1</v>
      </c>
      <c r="M19" s="22">
        <f t="shared" si="2"/>
        <v>0.10000737800224904</v>
      </c>
      <c r="N19" s="22">
        <f t="shared" si="3"/>
        <v>0.10002060209720984</v>
      </c>
      <c r="O19" s="23">
        <f t="shared" si="4"/>
        <v>0.98908814363308362</v>
      </c>
      <c r="P19" s="7"/>
    </row>
    <row r="20" spans="1:16">
      <c r="A20" s="6">
        <v>2</v>
      </c>
      <c r="B20" s="2" t="s">
        <v>22</v>
      </c>
      <c r="C20" s="2" t="s">
        <v>27</v>
      </c>
      <c r="D20" s="25">
        <v>0.58553322916666672</v>
      </c>
      <c r="E20" s="20" t="s">
        <v>26</v>
      </c>
      <c r="F20" s="20">
        <v>20</v>
      </c>
      <c r="G20" s="20">
        <v>33</v>
      </c>
      <c r="H20" s="26">
        <v>19.999557284351049</v>
      </c>
      <c r="I20" s="26">
        <v>33.026873903861222</v>
      </c>
      <c r="J20" s="26">
        <v>115.22879758447631</v>
      </c>
      <c r="K20" s="21">
        <f t="shared" si="0"/>
        <v>0.2</v>
      </c>
      <c r="L20" s="20">
        <f t="shared" si="1"/>
        <v>0.33</v>
      </c>
      <c r="M20" s="22">
        <f t="shared" si="2"/>
        <v>0.19999557284351049</v>
      </c>
      <c r="N20" s="22">
        <f t="shared" si="3"/>
        <v>0.3302687390386122</v>
      </c>
      <c r="O20" s="23">
        <f t="shared" si="4"/>
        <v>1.0019895442128375</v>
      </c>
      <c r="P20" s="7"/>
    </row>
    <row r="21" spans="1:16">
      <c r="A21" s="6">
        <v>3</v>
      </c>
      <c r="B21" s="2" t="s">
        <v>22</v>
      </c>
      <c r="C21" s="2" t="s">
        <v>27</v>
      </c>
      <c r="D21" s="25">
        <v>0.57662333333333338</v>
      </c>
      <c r="E21" s="20" t="s">
        <v>26</v>
      </c>
      <c r="F21" s="20">
        <v>50</v>
      </c>
      <c r="G21" s="20">
        <v>33</v>
      </c>
      <c r="H21" s="26">
        <v>50.001261866268486</v>
      </c>
      <c r="I21" s="26">
        <v>32.895641992191834</v>
      </c>
      <c r="J21" s="26">
        <v>115.77747914537332</v>
      </c>
      <c r="K21" s="21">
        <f t="shared" si="0"/>
        <v>0.5</v>
      </c>
      <c r="L21" s="20">
        <f t="shared" si="1"/>
        <v>0.33</v>
      </c>
      <c r="M21" s="22">
        <f t="shared" si="2"/>
        <v>0.50001261866268487</v>
      </c>
      <c r="N21" s="22">
        <f t="shared" si="3"/>
        <v>0.32895641992191832</v>
      </c>
      <c r="O21" s="23">
        <f t="shared" si="4"/>
        <v>1.0067606882206375</v>
      </c>
      <c r="P21" s="7"/>
    </row>
    <row r="22" spans="1:16">
      <c r="A22" s="6">
        <v>4</v>
      </c>
      <c r="B22" s="2" t="s">
        <v>22</v>
      </c>
      <c r="C22" s="2" t="s">
        <v>27</v>
      </c>
      <c r="D22" s="18">
        <v>0.44513983796296297</v>
      </c>
      <c r="E22" s="20" t="s">
        <v>26</v>
      </c>
      <c r="F22" s="20">
        <v>95</v>
      </c>
      <c r="G22" s="20">
        <v>33</v>
      </c>
      <c r="H22" s="27">
        <v>94.992495486695987</v>
      </c>
      <c r="I22" s="27">
        <v>33.524732102315937</v>
      </c>
      <c r="J22" s="27">
        <v>115.19999999999808</v>
      </c>
      <c r="K22" s="21">
        <f t="shared" ref="K22:N23" si="10">+F22/100</f>
        <v>0.95</v>
      </c>
      <c r="L22" s="20">
        <f t="shared" si="10"/>
        <v>0.33</v>
      </c>
      <c r="M22" s="22">
        <f t="shared" si="10"/>
        <v>0.94992495486695983</v>
      </c>
      <c r="N22" s="22">
        <f t="shared" si="10"/>
        <v>0.33524732102315935</v>
      </c>
      <c r="O22" s="23">
        <f t="shared" si="4"/>
        <v>1.001739130434766</v>
      </c>
      <c r="P22" s="7"/>
    </row>
    <row r="23" spans="1:16">
      <c r="A23" s="6">
        <v>5</v>
      </c>
      <c r="B23" s="2" t="s">
        <v>22</v>
      </c>
      <c r="C23" s="2" t="s">
        <v>27</v>
      </c>
      <c r="D23" s="18">
        <v>0.43097703703703699</v>
      </c>
      <c r="E23" s="20" t="s">
        <v>26</v>
      </c>
      <c r="F23" s="20">
        <v>100</v>
      </c>
      <c r="G23" s="20">
        <v>22.8</v>
      </c>
      <c r="H23" s="27">
        <v>100.01845291815363</v>
      </c>
      <c r="I23" s="27">
        <v>25.11686257121389</v>
      </c>
      <c r="J23" s="27">
        <v>114.6089034416991</v>
      </c>
      <c r="K23" s="21">
        <f t="shared" si="10"/>
        <v>1</v>
      </c>
      <c r="L23" s="20">
        <f t="shared" si="10"/>
        <v>0.22800000000000001</v>
      </c>
      <c r="M23" s="22">
        <f t="shared" si="10"/>
        <v>1.0001845291815363</v>
      </c>
      <c r="N23" s="22">
        <f t="shared" si="10"/>
        <v>0.25116862571213888</v>
      </c>
      <c r="O23" s="23">
        <f t="shared" si="4"/>
        <v>0.99659916036260088</v>
      </c>
      <c r="P23" s="28"/>
    </row>
    <row r="24" spans="1:16">
      <c r="A24" s="6">
        <v>6</v>
      </c>
      <c r="B24" s="2" t="s">
        <v>28</v>
      </c>
      <c r="C24" s="2" t="s">
        <v>23</v>
      </c>
      <c r="D24" s="18">
        <v>0.48379659722222224</v>
      </c>
      <c r="E24" s="20" t="s">
        <v>24</v>
      </c>
      <c r="F24" s="20">
        <v>100</v>
      </c>
      <c r="G24" s="20">
        <v>-22.8</v>
      </c>
      <c r="H24" s="27">
        <v>99.874055847459687</v>
      </c>
      <c r="I24" s="27">
        <v>-23.504420108278296</v>
      </c>
      <c r="J24" s="27">
        <v>112.41061476517179</v>
      </c>
      <c r="K24" s="21">
        <f t="shared" si="0"/>
        <v>1</v>
      </c>
      <c r="L24" s="20">
        <f t="shared" si="1"/>
        <v>-0.22800000000000001</v>
      </c>
      <c r="M24" s="22">
        <f t="shared" si="2"/>
        <v>0.99874055847459686</v>
      </c>
      <c r="N24" s="22">
        <f t="shared" si="3"/>
        <v>-0.23504420108278296</v>
      </c>
      <c r="O24" s="23">
        <f t="shared" si="4"/>
        <v>0.97748360665366774</v>
      </c>
      <c r="P24" s="7"/>
    </row>
    <row r="25" spans="1:16">
      <c r="A25" s="6">
        <v>7</v>
      </c>
      <c r="B25" s="2" t="s">
        <v>28</v>
      </c>
      <c r="C25" s="2" t="s">
        <v>23</v>
      </c>
      <c r="D25" s="18">
        <v>0.5034768634259259</v>
      </c>
      <c r="E25" s="20" t="s">
        <v>24</v>
      </c>
      <c r="F25" s="20">
        <v>95</v>
      </c>
      <c r="G25" s="20">
        <v>-33</v>
      </c>
      <c r="H25" s="27">
        <v>94.988433653247938</v>
      </c>
      <c r="I25" s="27">
        <v>-34.772249809271301</v>
      </c>
      <c r="J25" s="27">
        <v>111.78270382914974</v>
      </c>
      <c r="K25" s="21">
        <f t="shared" si="0"/>
        <v>0.95</v>
      </c>
      <c r="L25" s="20">
        <f t="shared" si="1"/>
        <v>-0.33</v>
      </c>
      <c r="M25" s="22">
        <f t="shared" si="2"/>
        <v>0.94988433653247939</v>
      </c>
      <c r="N25" s="22">
        <f t="shared" si="3"/>
        <v>-0.34772249809271299</v>
      </c>
      <c r="O25" s="23">
        <f t="shared" si="4"/>
        <v>0.97202351155782385</v>
      </c>
      <c r="P25" s="7"/>
    </row>
    <row r="26" spans="1:16">
      <c r="A26" s="6">
        <v>8</v>
      </c>
      <c r="B26" s="2" t="s">
        <v>28</v>
      </c>
      <c r="C26" s="2" t="s">
        <v>23</v>
      </c>
      <c r="D26" s="18">
        <v>0.51389517361111114</v>
      </c>
      <c r="E26" s="20" t="s">
        <v>24</v>
      </c>
      <c r="F26" s="20">
        <v>50</v>
      </c>
      <c r="G26" s="20">
        <v>-33</v>
      </c>
      <c r="H26" s="27">
        <v>49.998487463241197</v>
      </c>
      <c r="I26" s="27">
        <v>-34.028789521426951</v>
      </c>
      <c r="J26" s="27">
        <v>111.43589979550553</v>
      </c>
      <c r="K26" s="21">
        <f t="shared" si="0"/>
        <v>0.5</v>
      </c>
      <c r="L26" s="20">
        <f t="shared" si="1"/>
        <v>-0.33</v>
      </c>
      <c r="M26" s="22">
        <f t="shared" si="2"/>
        <v>0.49998487463241198</v>
      </c>
      <c r="N26" s="22">
        <f t="shared" si="3"/>
        <v>-0.3402878952142695</v>
      </c>
      <c r="O26" s="23">
        <f t="shared" si="4"/>
        <v>0.96900782430874377</v>
      </c>
      <c r="P26" s="7"/>
    </row>
    <row r="27" spans="1:16">
      <c r="A27" s="6">
        <v>9</v>
      </c>
      <c r="B27" s="2" t="s">
        <v>28</v>
      </c>
      <c r="C27" s="2" t="s">
        <v>23</v>
      </c>
      <c r="D27" s="25">
        <v>0.52986210648148147</v>
      </c>
      <c r="E27" s="20" t="s">
        <v>24</v>
      </c>
      <c r="F27" s="20">
        <v>20</v>
      </c>
      <c r="G27" s="20">
        <v>-33</v>
      </c>
      <c r="H27" s="26">
        <v>19.999728292976997</v>
      </c>
      <c r="I27" s="26">
        <v>-33.260975655609428</v>
      </c>
      <c r="J27" s="26">
        <v>110.90000000000171</v>
      </c>
      <c r="K27" s="21">
        <f t="shared" si="0"/>
        <v>0.2</v>
      </c>
      <c r="L27" s="20">
        <f t="shared" si="1"/>
        <v>-0.33</v>
      </c>
      <c r="M27" s="22">
        <f t="shared" si="2"/>
        <v>0.19999728292976995</v>
      </c>
      <c r="N27" s="22">
        <f t="shared" si="3"/>
        <v>-0.33260975655609426</v>
      </c>
      <c r="O27" s="23">
        <f t="shared" si="4"/>
        <v>0.96434782608697145</v>
      </c>
      <c r="P27" s="7"/>
    </row>
    <row r="28" spans="1:16">
      <c r="A28" s="6">
        <v>10</v>
      </c>
      <c r="B28" s="2" t="s">
        <v>28</v>
      </c>
      <c r="C28" s="2" t="s">
        <v>23</v>
      </c>
      <c r="D28" s="25">
        <v>0.54572020833333335</v>
      </c>
      <c r="E28" s="20" t="s">
        <v>24</v>
      </c>
      <c r="F28" s="20">
        <v>10</v>
      </c>
      <c r="G28" s="20">
        <v>-10</v>
      </c>
      <c r="H28" s="26">
        <v>9.998849050446708</v>
      </c>
      <c r="I28" s="26">
        <v>-10.02</v>
      </c>
      <c r="J28" s="26">
        <v>112.17243357560382</v>
      </c>
      <c r="K28" s="21">
        <f t="shared" si="0"/>
        <v>0.1</v>
      </c>
      <c r="L28" s="20">
        <f t="shared" si="1"/>
        <v>-0.1</v>
      </c>
      <c r="M28" s="22">
        <f t="shared" si="2"/>
        <v>9.9988490504467079E-2</v>
      </c>
      <c r="N28" s="22">
        <f t="shared" si="3"/>
        <v>-0.1002</v>
      </c>
      <c r="O28" s="23">
        <f t="shared" si="4"/>
        <v>0.97541246587481578</v>
      </c>
      <c r="P28" s="7"/>
    </row>
    <row r="29" spans="1:16">
      <c r="A29" s="6">
        <v>6</v>
      </c>
      <c r="B29" s="2" t="s">
        <v>28</v>
      </c>
      <c r="C29" s="2" t="s">
        <v>25</v>
      </c>
      <c r="D29" s="18">
        <v>0.48865776620370371</v>
      </c>
      <c r="E29" s="20" t="s">
        <v>26</v>
      </c>
      <c r="F29" s="20">
        <v>100</v>
      </c>
      <c r="G29" s="20">
        <v>-22.8</v>
      </c>
      <c r="H29" s="27">
        <v>99.991649043225522</v>
      </c>
      <c r="I29" s="27">
        <v>-23.002584448401585</v>
      </c>
      <c r="J29" s="27">
        <v>112.46248596699172</v>
      </c>
      <c r="K29" s="21">
        <f t="shared" si="0"/>
        <v>1</v>
      </c>
      <c r="L29" s="20">
        <f t="shared" si="1"/>
        <v>-0.22800000000000001</v>
      </c>
      <c r="M29" s="22">
        <f t="shared" si="2"/>
        <v>0.99991649043225517</v>
      </c>
      <c r="N29" s="22">
        <f t="shared" si="3"/>
        <v>-0.23002584448401586</v>
      </c>
      <c r="O29" s="23">
        <f t="shared" si="4"/>
        <v>0.97793466058253675</v>
      </c>
      <c r="P29" s="7"/>
    </row>
    <row r="30" spans="1:16">
      <c r="A30" s="6">
        <v>7</v>
      </c>
      <c r="B30" s="2" t="s">
        <v>28</v>
      </c>
      <c r="C30" s="2" t="s">
        <v>25</v>
      </c>
      <c r="D30" s="18">
        <v>0.50810481481481484</v>
      </c>
      <c r="E30" s="20" t="s">
        <v>26</v>
      </c>
      <c r="F30" s="20">
        <v>95</v>
      </c>
      <c r="G30" s="20">
        <v>-33</v>
      </c>
      <c r="H30" s="27">
        <v>95.049248821928288</v>
      </c>
      <c r="I30" s="27">
        <v>-32.990315445194412</v>
      </c>
      <c r="J30" s="27">
        <v>112.0580730174544</v>
      </c>
      <c r="K30" s="21">
        <f t="shared" si="0"/>
        <v>0.95</v>
      </c>
      <c r="L30" s="20">
        <f t="shared" si="1"/>
        <v>-0.33</v>
      </c>
      <c r="M30" s="22">
        <f t="shared" si="2"/>
        <v>0.95049248821928289</v>
      </c>
      <c r="N30" s="22">
        <f t="shared" si="3"/>
        <v>-0.32990315445194413</v>
      </c>
      <c r="O30" s="23">
        <f t="shared" si="4"/>
        <v>0.97441802623873397</v>
      </c>
      <c r="P30" s="7"/>
    </row>
    <row r="31" spans="1:16">
      <c r="A31" s="6">
        <v>8</v>
      </c>
      <c r="B31" s="2" t="s">
        <v>28</v>
      </c>
      <c r="C31" s="2" t="s">
        <v>25</v>
      </c>
      <c r="D31" s="18">
        <v>0.51910096064814815</v>
      </c>
      <c r="E31" s="20" t="s">
        <v>26</v>
      </c>
      <c r="F31" s="20">
        <v>50</v>
      </c>
      <c r="G31" s="20">
        <v>-33</v>
      </c>
      <c r="H31" s="27">
        <v>50.001382075925655</v>
      </c>
      <c r="I31" s="27">
        <v>-33.001901446573768</v>
      </c>
      <c r="J31" s="27">
        <v>111.5</v>
      </c>
      <c r="K31" s="21">
        <f t="shared" si="0"/>
        <v>0.5</v>
      </c>
      <c r="L31" s="20">
        <f t="shared" si="1"/>
        <v>-0.33</v>
      </c>
      <c r="M31" s="22">
        <f t="shared" si="2"/>
        <v>0.5000138207592566</v>
      </c>
      <c r="N31" s="22">
        <f t="shared" si="3"/>
        <v>-0.33001901446573767</v>
      </c>
      <c r="O31" s="23">
        <f t="shared" si="4"/>
        <v>0.9695652173913043</v>
      </c>
      <c r="P31" s="7"/>
    </row>
    <row r="32" spans="1:16">
      <c r="A32" s="6">
        <v>9</v>
      </c>
      <c r="B32" s="2" t="s">
        <v>28</v>
      </c>
      <c r="C32" s="2" t="s">
        <v>25</v>
      </c>
      <c r="D32" s="25">
        <v>0.53490366898148145</v>
      </c>
      <c r="E32" s="20" t="s">
        <v>26</v>
      </c>
      <c r="F32" s="20">
        <v>20</v>
      </c>
      <c r="G32" s="20">
        <v>-33</v>
      </c>
      <c r="H32" s="26">
        <v>20.001138053361689</v>
      </c>
      <c r="I32" s="26">
        <v>-33.006112220043313</v>
      </c>
      <c r="J32" s="26">
        <v>110.90000000000092</v>
      </c>
      <c r="K32" s="21">
        <f t="shared" si="0"/>
        <v>0.2</v>
      </c>
      <c r="L32" s="20">
        <f t="shared" si="1"/>
        <v>-0.33</v>
      </c>
      <c r="M32" s="22">
        <f t="shared" si="2"/>
        <v>0.20001138053361689</v>
      </c>
      <c r="N32" s="22">
        <f t="shared" si="3"/>
        <v>-0.33006112220043315</v>
      </c>
      <c r="O32" s="23">
        <f t="shared" si="4"/>
        <v>0.96434782608696445</v>
      </c>
      <c r="P32" s="7"/>
    </row>
    <row r="33" spans="1:16">
      <c r="A33" s="6">
        <v>10</v>
      </c>
      <c r="B33" s="2" t="s">
        <v>28</v>
      </c>
      <c r="C33" s="2" t="s">
        <v>25</v>
      </c>
      <c r="D33" s="25">
        <v>0.55208601851851846</v>
      </c>
      <c r="E33" s="20" t="s">
        <v>26</v>
      </c>
      <c r="F33" s="20">
        <v>10</v>
      </c>
      <c r="G33" s="20">
        <v>-10</v>
      </c>
      <c r="H33" s="26">
        <v>9.9982793703834965</v>
      </c>
      <c r="I33" s="26">
        <v>-10.00144354467669</v>
      </c>
      <c r="J33" s="26">
        <v>112.00871194935883</v>
      </c>
      <c r="K33" s="21">
        <f t="shared" si="0"/>
        <v>0.1</v>
      </c>
      <c r="L33" s="20">
        <f t="shared" si="1"/>
        <v>-0.1</v>
      </c>
      <c r="M33" s="22">
        <f t="shared" si="2"/>
        <v>9.9982793703834963E-2</v>
      </c>
      <c r="N33" s="22">
        <f t="shared" si="3"/>
        <v>-0.1000144354467669</v>
      </c>
      <c r="O33" s="23">
        <f t="shared" si="4"/>
        <v>0.97398879955964202</v>
      </c>
      <c r="P33" s="7"/>
    </row>
    <row r="34" spans="1:16">
      <c r="A34" s="6">
        <v>6</v>
      </c>
      <c r="B34" s="2" t="s">
        <v>28</v>
      </c>
      <c r="C34" s="2" t="s">
        <v>27</v>
      </c>
      <c r="D34" s="18">
        <v>0.49027819444444448</v>
      </c>
      <c r="E34" s="20" t="s">
        <v>26</v>
      </c>
      <c r="F34" s="20">
        <v>100</v>
      </c>
      <c r="G34" s="20">
        <v>-22.8</v>
      </c>
      <c r="H34" s="27">
        <v>99.978777189729598</v>
      </c>
      <c r="I34" s="27">
        <v>-23.227227354389246</v>
      </c>
      <c r="J34" s="27">
        <v>112.47338076655498</v>
      </c>
      <c r="K34" s="21">
        <f t="shared" si="0"/>
        <v>1</v>
      </c>
      <c r="L34" s="20">
        <f t="shared" si="1"/>
        <v>-0.22800000000000001</v>
      </c>
      <c r="M34" s="22">
        <f t="shared" si="2"/>
        <v>0.99978777189729595</v>
      </c>
      <c r="N34" s="22">
        <f t="shared" si="3"/>
        <v>-0.23227227354389246</v>
      </c>
      <c r="O34" s="23">
        <f t="shared" si="4"/>
        <v>0.97802939797004329</v>
      </c>
      <c r="P34" s="7"/>
    </row>
    <row r="35" spans="1:16">
      <c r="A35" s="6">
        <v>7</v>
      </c>
      <c r="B35" s="2" t="s">
        <v>28</v>
      </c>
      <c r="C35" s="2" t="s">
        <v>27</v>
      </c>
      <c r="D35" s="18">
        <v>0.50972488425925933</v>
      </c>
      <c r="E35" s="20" t="s">
        <v>26</v>
      </c>
      <c r="F35" s="20">
        <v>95</v>
      </c>
      <c r="G35" s="20">
        <v>-33</v>
      </c>
      <c r="H35" s="27">
        <v>95.004349020782087</v>
      </c>
      <c r="I35" s="27">
        <v>-33.20767481998125</v>
      </c>
      <c r="J35" s="27">
        <v>112.03011871087676</v>
      </c>
      <c r="K35" s="21">
        <f t="shared" si="0"/>
        <v>0.95</v>
      </c>
      <c r="L35" s="20">
        <f t="shared" si="1"/>
        <v>-0.33</v>
      </c>
      <c r="M35" s="22">
        <f t="shared" si="2"/>
        <v>0.95004349020782086</v>
      </c>
      <c r="N35" s="22">
        <f t="shared" si="3"/>
        <v>-0.33207674819981248</v>
      </c>
      <c r="O35" s="23">
        <f t="shared" si="4"/>
        <v>0.97417494531197191</v>
      </c>
      <c r="P35" s="7"/>
    </row>
    <row r="36" spans="1:16">
      <c r="A36" s="16">
        <v>8</v>
      </c>
      <c r="B36" s="2" t="s">
        <v>28</v>
      </c>
      <c r="C36" s="2" t="s">
        <v>27</v>
      </c>
      <c r="D36" s="18">
        <v>0.52083704861111113</v>
      </c>
      <c r="E36" s="20" t="s">
        <v>26</v>
      </c>
      <c r="F36" s="20">
        <v>50</v>
      </c>
      <c r="G36" s="20">
        <v>-33</v>
      </c>
      <c r="H36" s="27">
        <v>49.996826106036828</v>
      </c>
      <c r="I36" s="27">
        <v>-33.081672856579047</v>
      </c>
      <c r="J36" s="27">
        <v>111.5</v>
      </c>
      <c r="K36" s="21">
        <f t="shared" si="0"/>
        <v>0.5</v>
      </c>
      <c r="L36" s="20">
        <f t="shared" si="1"/>
        <v>-0.33</v>
      </c>
      <c r="M36" s="22">
        <f t="shared" si="2"/>
        <v>0.49996826106036829</v>
      </c>
      <c r="N36" s="22">
        <f t="shared" si="3"/>
        <v>-0.33081672856579047</v>
      </c>
      <c r="O36" s="23">
        <f t="shared" si="4"/>
        <v>0.9695652173913043</v>
      </c>
      <c r="P36" s="17"/>
    </row>
    <row r="37" spans="1:16">
      <c r="A37" s="16">
        <v>9</v>
      </c>
      <c r="B37" s="2" t="s">
        <v>28</v>
      </c>
      <c r="C37" s="2" t="s">
        <v>27</v>
      </c>
      <c r="D37" s="25">
        <v>0.53603765046296303</v>
      </c>
      <c r="E37" s="20" t="s">
        <v>26</v>
      </c>
      <c r="F37" s="20">
        <v>20</v>
      </c>
      <c r="G37" s="20">
        <v>-33</v>
      </c>
      <c r="H37" s="26">
        <v>20.005907395901652</v>
      </c>
      <c r="I37" s="26">
        <v>-33.021190227833358</v>
      </c>
      <c r="J37" s="26">
        <v>110.90000000000092</v>
      </c>
      <c r="K37" s="21">
        <f t="shared" si="0"/>
        <v>0.2</v>
      </c>
      <c r="L37" s="20">
        <f t="shared" si="1"/>
        <v>-0.33</v>
      </c>
      <c r="M37" s="22">
        <f t="shared" si="2"/>
        <v>0.20005907395901651</v>
      </c>
      <c r="N37" s="22">
        <f t="shared" si="3"/>
        <v>-0.33021190227833358</v>
      </c>
      <c r="O37" s="23">
        <f t="shared" si="4"/>
        <v>0.96434782608696445</v>
      </c>
      <c r="P37" s="17"/>
    </row>
    <row r="38" spans="1:16" ht="15.75" thickBot="1">
      <c r="A38" s="8">
        <v>10</v>
      </c>
      <c r="B38" s="9" t="s">
        <v>28</v>
      </c>
      <c r="C38" s="9" t="s">
        <v>27</v>
      </c>
      <c r="D38" s="29">
        <v>0.55092856481481478</v>
      </c>
      <c r="E38" s="30" t="s">
        <v>26</v>
      </c>
      <c r="F38" s="30">
        <v>10</v>
      </c>
      <c r="G38" s="30">
        <v>-10</v>
      </c>
      <c r="H38" s="31">
        <v>9.9983820058341664</v>
      </c>
      <c r="I38" s="31">
        <v>-9.998098871239069</v>
      </c>
      <c r="J38" s="31">
        <v>112.06734247047272</v>
      </c>
      <c r="K38" s="32">
        <f t="shared" si="0"/>
        <v>0.1</v>
      </c>
      <c r="L38" s="30">
        <f t="shared" si="1"/>
        <v>-0.1</v>
      </c>
      <c r="M38" s="33">
        <f t="shared" si="2"/>
        <v>9.9983820058341666E-2</v>
      </c>
      <c r="N38" s="33">
        <f t="shared" si="3"/>
        <v>-9.9980988712390695E-2</v>
      </c>
      <c r="O38" s="34">
        <f>+J38/115</f>
        <v>0.97449863017802374</v>
      </c>
      <c r="P38" s="10"/>
    </row>
    <row r="40" spans="1:16">
      <c r="P40" s="7"/>
    </row>
    <row r="41" spans="1:16">
      <c r="A41" s="35" t="s">
        <v>29</v>
      </c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</row>
    <row r="42" spans="1:16">
      <c r="A42" s="35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</row>
    <row r="43" spans="1:16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</row>
    <row r="44" spans="1:16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</row>
    <row r="45" spans="1:16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</row>
    <row r="46" spans="1:16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</row>
    <row r="47" spans="1:16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</row>
    <row r="49" spans="1:10">
      <c r="A49" t="s">
        <v>30</v>
      </c>
    </row>
    <row r="51" spans="1:10" ht="15.75" thickBot="1">
      <c r="G51" s="24"/>
      <c r="H51" s="24"/>
    </row>
    <row r="52" spans="1:10">
      <c r="A52" s="36" t="s">
        <v>31</v>
      </c>
      <c r="B52" s="37"/>
      <c r="C52" s="4" t="s">
        <v>32</v>
      </c>
      <c r="D52" s="4" t="s">
        <v>33</v>
      </c>
      <c r="E52" s="5" t="s">
        <v>34</v>
      </c>
      <c r="F52" s="1"/>
      <c r="G52" s="24"/>
      <c r="H52" s="24"/>
      <c r="I52" s="1"/>
      <c r="J52" s="1"/>
    </row>
    <row r="53" spans="1:10" ht="15.75" thickBot="1">
      <c r="A53" s="38"/>
      <c r="B53" s="39"/>
      <c r="C53" s="9"/>
      <c r="D53" s="19" t="s">
        <v>35</v>
      </c>
      <c r="E53" s="10"/>
      <c r="G53" s="24"/>
      <c r="H53" s="24"/>
    </row>
    <row r="54" spans="1:10">
      <c r="G54" s="24"/>
      <c r="H54" s="24"/>
    </row>
    <row r="55" spans="1:10">
      <c r="G55" s="24"/>
      <c r="H55" s="24"/>
    </row>
  </sheetData>
  <mergeCells count="2">
    <mergeCell ref="A41:P47"/>
    <mergeCell ref="A52:B53"/>
  </mergeCells>
  <pageMargins left="0.7" right="0.7" top="0.75" bottom="0.75" header="0.3" footer="0.3"/>
  <pageSetup paperSize="9" scale="65" orientation="landscape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49C23-8F89-4032-B41A-779AB546BEA2}">
  <dimension ref="A1:C2"/>
  <sheetViews>
    <sheetView tabSelected="1" topLeftCell="A5" zoomScale="145" zoomScaleNormal="145" workbookViewId="0">
      <selection activeCell="A4" sqref="A4"/>
    </sheetView>
  </sheetViews>
  <sheetFormatPr defaultColWidth="11.42578125" defaultRowHeight="15"/>
  <cols>
    <col min="1" max="1" width="18.85546875" customWidth="1"/>
  </cols>
  <sheetData>
    <row r="1" spans="1:3" ht="62.1" customHeight="1">
      <c r="C1" s="13" t="s">
        <v>0</v>
      </c>
    </row>
    <row r="2" spans="1:3">
      <c r="A2" s="12" t="s">
        <v>1</v>
      </c>
      <c r="B2" t="s">
        <v>36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NEBY JENNYFER CASTRILLON GUTIERREZ</dc:creator>
  <cp:keywords/>
  <dc:description/>
  <cp:lastModifiedBy>Ezequiel Dario Atlas</cp:lastModifiedBy>
  <cp:revision/>
  <dcterms:created xsi:type="dcterms:W3CDTF">2019-09-16T14:16:40Z</dcterms:created>
  <dcterms:modified xsi:type="dcterms:W3CDTF">2024-03-15T15:36:19Z</dcterms:modified>
  <cp:category/>
  <cp:contentStatus/>
</cp:coreProperties>
</file>